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INASCO~1\AppData\Local\Temp\Rar$DIa0.590\"/>
    </mc:Choice>
  </mc:AlternateContent>
  <xr:revisionPtr revIDLastSave="0" documentId="8_{20F47514-F9DD-490A-8D12-36D80FB657BE}" xr6:coauthVersionLast="47" xr6:coauthVersionMax="47" xr10:uidLastSave="{00000000-0000-0000-0000-000000000000}"/>
  <bookViews>
    <workbookView xWindow="1050" yWindow="315" windowWidth="28305" windowHeight="16320" xr2:uid="{00000000-000D-0000-FFFF-FFFF00000000}"/>
  </bookViews>
  <sheets>
    <sheet name="Pag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17" i="1" l="1"/>
  <c r="AU17" i="1"/>
  <c r="AP17" i="1"/>
  <c r="AJ17" i="1"/>
  <c r="Y17" i="1"/>
  <c r="V17" i="1"/>
  <c r="AC520" i="1"/>
  <c r="AH520" i="1"/>
  <c r="BC537" i="1"/>
  <c r="AX537" i="1"/>
  <c r="AT537" i="1"/>
  <c r="AN537" i="1"/>
  <c r="AH537" i="1"/>
  <c r="AC537" i="1"/>
  <c r="Y10" i="1"/>
  <c r="Y29" i="1" s="1"/>
  <c r="V18" i="1"/>
  <c r="V10" i="1" s="1"/>
  <c r="V29" i="1" s="1"/>
  <c r="AJ15" i="1"/>
  <c r="AJ13" i="1"/>
  <c r="AJ11" i="1" s="1"/>
  <c r="AJ12" i="1"/>
  <c r="AZ16" i="1"/>
  <c r="AU16" i="1"/>
  <c r="AP16" i="1"/>
  <c r="AZ15" i="1"/>
  <c r="AU15" i="1"/>
  <c r="AP15" i="1"/>
  <c r="AZ14" i="1"/>
  <c r="AU14" i="1"/>
  <c r="AP14" i="1"/>
  <c r="AP11" i="1" s="1"/>
  <c r="AZ13" i="1"/>
  <c r="AU13" i="1"/>
  <c r="AP13" i="1"/>
  <c r="AZ12" i="1"/>
  <c r="AZ11" i="1" s="1"/>
  <c r="AU12" i="1"/>
  <c r="AP12" i="1"/>
  <c r="AP30" i="1"/>
  <c r="AP29" i="1" s="1"/>
  <c r="AZ31" i="1"/>
  <c r="AZ30" i="1" s="1"/>
  <c r="AZ29" i="1" s="1"/>
  <c r="AU31" i="1"/>
  <c r="AU30" i="1" s="1"/>
  <c r="AU29" i="1" s="1"/>
  <c r="AP31" i="1"/>
  <c r="V31" i="1"/>
  <c r="V30" i="1" s="1"/>
  <c r="AZ34" i="1"/>
  <c r="AZ33" i="1"/>
  <c r="AZ32" i="1"/>
  <c r="AU34" i="1"/>
  <c r="AU33" i="1"/>
  <c r="AU32" i="1"/>
  <c r="AP34" i="1"/>
  <c r="AP33" i="1"/>
  <c r="AP32" i="1"/>
  <c r="AJ34" i="1"/>
  <c r="AJ33" i="1"/>
  <c r="AJ32" i="1"/>
  <c r="Y34" i="1"/>
  <c r="Y33" i="1"/>
  <c r="Y32" i="1"/>
  <c r="V34" i="1"/>
  <c r="V33" i="1"/>
  <c r="V32" i="1"/>
  <c r="AA52" i="1"/>
  <c r="AA51" i="1" s="1"/>
  <c r="AA50" i="1" s="1"/>
  <c r="AA49" i="1" s="1"/>
  <c r="AK51" i="1"/>
  <c r="AK50" i="1" s="1"/>
  <c r="AK52" i="1"/>
  <c r="AF52" i="1"/>
  <c r="AF51" i="1" s="1"/>
  <c r="AF50" i="1" s="1"/>
  <c r="AA58" i="1"/>
  <c r="AA57" i="1" s="1"/>
  <c r="AV545" i="1"/>
  <c r="BA545" i="1"/>
  <c r="AQ545" i="1"/>
  <c r="AK545" i="1"/>
  <c r="BC521" i="1"/>
  <c r="BC523" i="1"/>
  <c r="BC525" i="1"/>
  <c r="BC527" i="1"/>
  <c r="BC529" i="1"/>
  <c r="BC531" i="1"/>
  <c r="BC533" i="1"/>
  <c r="BC535" i="1"/>
  <c r="AX521" i="1"/>
  <c r="AX523" i="1"/>
  <c r="AX525" i="1"/>
  <c r="AX527" i="1"/>
  <c r="AX529" i="1"/>
  <c r="AX531" i="1"/>
  <c r="AX533" i="1"/>
  <c r="AX535" i="1"/>
  <c r="AT521" i="1"/>
  <c r="AT523" i="1"/>
  <c r="AT525" i="1"/>
  <c r="AT527" i="1"/>
  <c r="AT529" i="1"/>
  <c r="AT531" i="1"/>
  <c r="AT533" i="1"/>
  <c r="AT535" i="1"/>
  <c r="AN521" i="1"/>
  <c r="AN523" i="1"/>
  <c r="AN525" i="1"/>
  <c r="AN527" i="1"/>
  <c r="AN529" i="1"/>
  <c r="AN531" i="1"/>
  <c r="AN533" i="1"/>
  <c r="AN535" i="1"/>
  <c r="AC521" i="1"/>
  <c r="AC523" i="1"/>
  <c r="AC525" i="1"/>
  <c r="AC527" i="1"/>
  <c r="AC529" i="1"/>
  <c r="AC531" i="1"/>
  <c r="AC533" i="1"/>
  <c r="AC535" i="1"/>
  <c r="AH521" i="1"/>
  <c r="AH525" i="1"/>
  <c r="AH523" i="1"/>
  <c r="AH535" i="1"/>
  <c r="AH533" i="1"/>
  <c r="AH531" i="1"/>
  <c r="AH529" i="1"/>
  <c r="AH527" i="1"/>
  <c r="BC443" i="1"/>
  <c r="AX443" i="1"/>
  <c r="AT443" i="1"/>
  <c r="BC445" i="1"/>
  <c r="AX445" i="1"/>
  <c r="AT445" i="1"/>
  <c r="BC448" i="1"/>
  <c r="AX448" i="1"/>
  <c r="AT448" i="1"/>
  <c r="AN443" i="1"/>
  <c r="AN445" i="1"/>
  <c r="AN448" i="1"/>
  <c r="AH443" i="1"/>
  <c r="AH445" i="1"/>
  <c r="AH448" i="1"/>
  <c r="BC385" i="1"/>
  <c r="AX385" i="1"/>
  <c r="AT385" i="1"/>
  <c r="AN385" i="1"/>
  <c r="AN384" i="1" s="1"/>
  <c r="AH385" i="1"/>
  <c r="AH384" i="1" s="1"/>
  <c r="AC385" i="1"/>
  <c r="AC384" i="1" s="1"/>
  <c r="BC355" i="1"/>
  <c r="BC354" i="1" s="1"/>
  <c r="AX355" i="1"/>
  <c r="AX354" i="1" s="1"/>
  <c r="AT355" i="1"/>
  <c r="AT354" i="1" s="1"/>
  <c r="AN355" i="1"/>
  <c r="AN354" i="1" s="1"/>
  <c r="AH355" i="1"/>
  <c r="AH354" i="1" s="1"/>
  <c r="AC355" i="1"/>
  <c r="AC354" i="1" s="1"/>
  <c r="BC325" i="1"/>
  <c r="BC324" i="1" s="1"/>
  <c r="AX325" i="1"/>
  <c r="AX324" i="1" s="1"/>
  <c r="AT325" i="1"/>
  <c r="AT324" i="1" s="1"/>
  <c r="AN325" i="1"/>
  <c r="AN324" i="1" s="1"/>
  <c r="AH325" i="1"/>
  <c r="AH324" i="1" s="1"/>
  <c r="AC325" i="1"/>
  <c r="AC324" i="1" s="1"/>
  <c r="AX287" i="1"/>
  <c r="BC287" i="1" s="1"/>
  <c r="BC286" i="1" s="1"/>
  <c r="AT287" i="1"/>
  <c r="AT286" i="1" s="1"/>
  <c r="AN287" i="1"/>
  <c r="AN286" i="1" s="1"/>
  <c r="AH287" i="1"/>
  <c r="AH286" i="1" s="1"/>
  <c r="AC287" i="1"/>
  <c r="AC286" i="1" s="1"/>
  <c r="AX218" i="1"/>
  <c r="AX211" i="1" s="1"/>
  <c r="BC218" i="1"/>
  <c r="BC211" i="1" s="1"/>
  <c r="AT218" i="1"/>
  <c r="AT211" i="1" s="1"/>
  <c r="AN218" i="1"/>
  <c r="AN211" i="1" s="1"/>
  <c r="AH218" i="1"/>
  <c r="AH211" i="1" s="1"/>
  <c r="AC218" i="1"/>
  <c r="AC212" i="1"/>
  <c r="AC144" i="1"/>
  <c r="AC130" i="1"/>
  <c r="BC130" i="1"/>
  <c r="AY130" i="1"/>
  <c r="AT130" i="1"/>
  <c r="AO130" i="1"/>
  <c r="AJ130" i="1"/>
  <c r="AC152" i="1"/>
  <c r="AH152" i="1"/>
  <c r="AH127" i="1" s="1"/>
  <c r="AN152" i="1"/>
  <c r="AT152" i="1"/>
  <c r="AX152" i="1"/>
  <c r="BC152" i="1"/>
  <c r="AZ10" i="1" l="1"/>
  <c r="AP10" i="1"/>
  <c r="AJ10" i="1"/>
  <c r="AJ29" i="1" s="1"/>
  <c r="AJ35" i="1" s="1"/>
  <c r="AU11" i="1"/>
  <c r="AU10" i="1" s="1"/>
  <c r="AK49" i="1"/>
  <c r="AJ31" i="1"/>
  <c r="AJ30" i="1" s="1"/>
  <c r="V35" i="1"/>
  <c r="Y31" i="1"/>
  <c r="Y30" i="1" s="1"/>
  <c r="Y35" i="1" s="1"/>
  <c r="AF49" i="1"/>
  <c r="AT520" i="1"/>
  <c r="BC520" i="1"/>
  <c r="AX520" i="1"/>
  <c r="AN520" i="1"/>
  <c r="BC442" i="1"/>
  <c r="AT442" i="1"/>
  <c r="AH442" i="1"/>
  <c r="AN442" i="1"/>
  <c r="AX442" i="1"/>
  <c r="AC211" i="1"/>
  <c r="AX286" i="1"/>
  <c r="AC127" i="1"/>
  <c r="AN128" i="1" l="1"/>
  <c r="AN127" i="1" s="1"/>
  <c r="BC128" i="1"/>
  <c r="BC127" i="1" s="1"/>
  <c r="AX128" i="1"/>
  <c r="AX127" i="1" s="1"/>
  <c r="AT128" i="1"/>
  <c r="AT127" i="1" s="1"/>
  <c r="AX90" i="1"/>
  <c r="AT90" i="1"/>
  <c r="AN90" i="1"/>
  <c r="AN89" i="1" s="1"/>
  <c r="AH90" i="1"/>
  <c r="AH89" i="1" s="1"/>
  <c r="AC90" i="1"/>
  <c r="AC89" i="1" s="1"/>
</calcChain>
</file>

<file path=xl/sharedStrings.xml><?xml version="1.0" encoding="utf-8"?>
<sst xmlns="http://schemas.openxmlformats.org/spreadsheetml/2006/main" count="2395" uniqueCount="504">
  <si>
    <t>Propunerea de buget pentru anul:</t>
  </si>
  <si>
    <t>2025-2027</t>
  </si>
  <si>
    <t>Regiunea bugetară</t>
  </si>
  <si>
    <t>Bugetul de Stat</t>
  </si>
  <si>
    <t>ORG1</t>
  </si>
  <si>
    <t>Ministerul Dezvoltarii Economice si Digitalizarii</t>
  </si>
  <si>
    <t>0222</t>
  </si>
  <si>
    <t/>
  </si>
  <si>
    <t>A. Sinteza propunerii de buget</t>
  </si>
  <si>
    <t>MiiMDL</t>
  </si>
  <si>
    <t>Nume</t>
  </si>
  <si>
    <t>Cod</t>
  </si>
  <si>
    <t>2022</t>
  </si>
  <si>
    <t>2023</t>
  </si>
  <si>
    <t>2024</t>
  </si>
  <si>
    <t>2025</t>
  </si>
  <si>
    <t>2026</t>
  </si>
  <si>
    <t>2027</t>
  </si>
  <si>
    <t>F1</t>
  </si>
  <si>
    <t>Eco k2</t>
  </si>
  <si>
    <t>Executat</t>
  </si>
  <si>
    <t>Aprobat</t>
  </si>
  <si>
    <t>Proiect</t>
  </si>
  <si>
    <t>Estimat</t>
  </si>
  <si>
    <t>A.1. CHELTUIELI, total</t>
  </si>
  <si>
    <t>Servicii de stat cu destinatie generala</t>
  </si>
  <si>
    <t>01</t>
  </si>
  <si>
    <t>26,124.4</t>
  </si>
  <si>
    <t>Cheltuieli de personal</t>
  </si>
  <si>
    <t>21</t>
  </si>
  <si>
    <t>Bunuri si servicii</t>
  </si>
  <si>
    <t>22</t>
  </si>
  <si>
    <t>Prestatii sociale</t>
  </si>
  <si>
    <t>27</t>
  </si>
  <si>
    <t>100</t>
  </si>
  <si>
    <t>Mijloace fixe</t>
  </si>
  <si>
    <t>31</t>
  </si>
  <si>
    <t>Stocuri de materiale circulante</t>
  </si>
  <si>
    <t>33</t>
  </si>
  <si>
    <t>Servicii in domeniul economiei</t>
  </si>
  <si>
    <t>04</t>
  </si>
  <si>
    <t>Subventii</t>
  </si>
  <si>
    <t>25</t>
  </si>
  <si>
    <t>Granturi acordate</t>
  </si>
  <si>
    <t>26</t>
  </si>
  <si>
    <t>Alte cheltuieli</t>
  </si>
  <si>
    <t>28</t>
  </si>
  <si>
    <t>S3</t>
  </si>
  <si>
    <t>S5</t>
  </si>
  <si>
    <t>A.2. RESURSE, total (A.2=A.2.1+A.2.2+A.2.3)</t>
  </si>
  <si>
    <t>A.2.2. Resurse externe colectate de autoritati/institutii bugetare, total</t>
  </si>
  <si>
    <t>2</t>
  </si>
  <si>
    <t>Imprumuturi externe</t>
  </si>
  <si>
    <t>59</t>
  </si>
  <si>
    <t>Sold de mijloace banesti la inceputul perioadei</t>
  </si>
  <si>
    <t>91</t>
  </si>
  <si>
    <t>Sold de mijloace banesti la sfirsitul perioadei</t>
  </si>
  <si>
    <t>93</t>
  </si>
  <si>
    <t>A.2.3. Resurse generale, total A.2.3=A.1-(A.2.1+A.2.2)</t>
  </si>
  <si>
    <t>1</t>
  </si>
  <si>
    <t>B. Sinteza limitelor de cheltuieli  si  resurse</t>
  </si>
  <si>
    <t>2025 Proiect</t>
  </si>
  <si>
    <t>2026 Estimat</t>
  </si>
  <si>
    <t>2027 Estimat</t>
  </si>
  <si>
    <t>Recurente/Investiţii/Sursa</t>
  </si>
  <si>
    <t>Set</t>
  </si>
  <si>
    <t>Deviere +/-</t>
  </si>
  <si>
    <t>Propus</t>
  </si>
  <si>
    <t>CHELTUIELI TOTALE</t>
  </si>
  <si>
    <t>RESURSE TOTALE</t>
  </si>
  <si>
    <t>C. Estimarea resurselor colectate de autoritati/institutii</t>
  </si>
  <si>
    <t>2022</t>
  </si>
  <si>
    <t>2025</t>
  </si>
  <si>
    <t>2026</t>
  </si>
  <si>
    <t>2027</t>
  </si>
  <si>
    <t>Sursa (S3S4)</t>
  </si>
  <si>
    <t>Donator (S6)</t>
  </si>
  <si>
    <t>Funcţia F3</t>
  </si>
  <si>
    <t>Activitatea P3</t>
  </si>
  <si>
    <t>Codul economic K6</t>
  </si>
  <si>
    <t>TOTAL</t>
  </si>
  <si>
    <t>Resurse atrase pentru proiecte finantate din surse externe</t>
  </si>
  <si>
    <t>298</t>
  </si>
  <si>
    <t>Resurse atrase pentru proiecte finantate din surse externe - Externe</t>
  </si>
  <si>
    <t>054</t>
  </si>
  <si>
    <t>Servicii generale economice si comerciale</t>
  </si>
  <si>
    <t>0411</t>
  </si>
  <si>
    <t>Primirea imprumuturilor externe pentru proiecte finantate din surse externe de la organizatiile financiare internationale</t>
  </si>
  <si>
    <t>70074</t>
  </si>
  <si>
    <t>595410</t>
  </si>
  <si>
    <t>0</t>
  </si>
  <si>
    <t>70372</t>
  </si>
  <si>
    <t>910000</t>
  </si>
  <si>
    <t>999</t>
  </si>
  <si>
    <t>930000</t>
  </si>
  <si>
    <t>D. Estimarea cheltuielilor</t>
  </si>
  <si>
    <t>F3</t>
  </si>
  <si>
    <t>Alte servicii generale</t>
  </si>
  <si>
    <t>Programul</t>
  </si>
  <si>
    <t>Edificarea societatii informationale</t>
  </si>
  <si>
    <t>Subprogramul</t>
  </si>
  <si>
    <t>Tehnoligii informationale</t>
  </si>
  <si>
    <t>D I. Descrierea narativă</t>
  </si>
  <si>
    <t>Scopul</t>
  </si>
  <si>
    <t>Implementarea politicii de stat în domeniul securității cibernetice, în vederea asigurării unui nivel comun ridicat de securitate a rețelelor și sistemelor informatice ale furnizorilor de servicii, care sunt esențiale pentru funcționarea societății și a statului.</t>
  </si>
  <si>
    <t>Obiectivul</t>
  </si>
  <si>
    <t>1. Completarea statului de personal;
2. Idenficarea furnizorilor de servicii în sensul Legii nr. 48/2023;
3. Instruirea angajaților privind implementarea obiectivelor stabilite față de Agenție;
4. Cooperarea la nivel național și internațional și schimb de informații în materie de securitate cibernetică;
5. Recepționarea notificărilor privind incidentele cibernetice și acordarea asistenței furnizorilor de servicii în soluționarea acestora.</t>
  </si>
  <si>
    <t>Descriere</t>
  </si>
  <si>
    <t>Acest subprogram include activităţi care contribuie la  prevenirea și combaterea amenințărilor hibride pe palierul securității cibernetice și informaționale. În acest context, una dintre prioritățile în domeniul asigurării securității statului este fortificarea structurilor responsabile pentru lupta împotriva amenințărilor hibride și asigurarea securității cibernetice în vederea sporirii nivelului de siguranță pentru oameni, instituțiile statului și pentru mediul privat. Subprogramul este implementat de către Agenția pentru Securitate Cibernetică, în colaborare cu Ministerul Dezvoltării Economice și Digitalizării.</t>
  </si>
  <si>
    <t>D II. Indicatorii de performanţă</t>
  </si>
  <si>
    <t>Codul</t>
  </si>
  <si>
    <t>Unitatea de masura</t>
  </si>
  <si>
    <t>Rezultat</t>
  </si>
  <si>
    <t>r1</t>
  </si>
  <si>
    <t>Gradul de realizare a Planului de acțiuni al Agenției pentru Securitate Cibernetică</t>
  </si>
  <si>
    <t>%</t>
  </si>
  <si>
    <t>r2</t>
  </si>
  <si>
    <t>Numărul de acorduri biltaterale/multilaterale semnate cu alte state</t>
  </si>
  <si>
    <t>nr.</t>
  </si>
  <si>
    <t>r3</t>
  </si>
  <si>
    <t>Crearea punctului național unic de contact privind incidentele cibernetice</t>
  </si>
  <si>
    <t>Produs</t>
  </si>
  <si>
    <t>o1</t>
  </si>
  <si>
    <t>Angajarea personalului</t>
  </si>
  <si>
    <t>o2</t>
  </si>
  <si>
    <t>Numărul angajați intruiți mai mult de 40 ore</t>
  </si>
  <si>
    <t>o3</t>
  </si>
  <si>
    <t>Controale planificate la furnizorii de servicii</t>
  </si>
  <si>
    <t>o4</t>
  </si>
  <si>
    <t>Recomandări și îndrumări metodologice emise pentru furnizorii de servicii</t>
  </si>
  <si>
    <t>Eficienţa</t>
  </si>
  <si>
    <t>e1</t>
  </si>
  <si>
    <t>Numărul de incidente cibernetice soluționate</t>
  </si>
  <si>
    <t>e2</t>
  </si>
  <si>
    <t>Numărul de furnizori de servicii identificați în sensul Legii 48/2023</t>
  </si>
  <si>
    <t>e3</t>
  </si>
  <si>
    <t>Examinarea în termen a contestațiilor furnizorilor de servicii</t>
  </si>
  <si>
    <t>III. Cheltueili</t>
  </si>
  <si>
    <t>Activitatea (P3)</t>
  </si>
  <si>
    <t>ECO</t>
  </si>
  <si>
    <t>CHELTUIELI, Total</t>
  </si>
  <si>
    <t>Managmentul autoritatilor administrative centrale</t>
  </si>
  <si>
    <t>Remunerarea muncii angajatilor conform statelor</t>
  </si>
  <si>
    <t>Contributii de asigurari sociale de stat obligatorii</t>
  </si>
  <si>
    <t>Servicii informationale</t>
  </si>
  <si>
    <t>900</t>
  </si>
  <si>
    <t>Formare profesionala</t>
  </si>
  <si>
    <t>200</t>
  </si>
  <si>
    <t>Deplasari de serviciu in interiorul tarii</t>
  </si>
  <si>
    <t>400</t>
  </si>
  <si>
    <t>Servicii editoriale</t>
  </si>
  <si>
    <t>10</t>
  </si>
  <si>
    <t>Indemnizatii la incetarea actiunii contractului de munca</t>
  </si>
  <si>
    <t>50</t>
  </si>
  <si>
    <t>Indemnizatii pentru incapacitatea temporara de munca achitate din mijloacele financiare ale angajatorului</t>
  </si>
  <si>
    <t>Procurarea masinilor si utilajelor</t>
  </si>
  <si>
    <t>Procurarea activelor nemateriale</t>
  </si>
  <si>
    <t>Procurarea produselor alimentare</t>
  </si>
  <si>
    <t>Procurarea  altor materiale</t>
  </si>
  <si>
    <t>5</t>
  </si>
  <si>
    <t>Promovarea exporturilor</t>
  </si>
  <si>
    <t>Asigurarea unui cadru de reglementare și mediu economic atractiv pentru atragerea investițiilor și promovarea exporturilor</t>
  </si>
  <si>
    <t>1. Sporirea competitivității la export a întreprinderilor din  Moldova prin oferirea granturilor de cofinanțare pentru 320 companii până la mijlocul anului 2027. În perioada 2025 -2027 vor beneficia de granturi de cofinanțare circa 150 companii, din care in 2025 -  50 companii.
2. Extinderea digitizării serviciilor guvernamentale pentru întreprinderi (G2B) la nivel central și local pină în anul 2027, anual cite 5 servicii noi digitizate.
3. Sporirea gradului de aplicare on-line la actele permisive atingand o pondere de 55% către finele anului  2025.</t>
  </si>
  <si>
    <t>Subprogramul presupune activităţi de promovare a exporturilor şi atragere a investiţiilor. Principalele acţiuni realizate în cadrul programului se referă la: i) digitizarea și suport în implementarea reformei regulatorii; ii) modernizarea sistemului național de infrastructură a calității; iii) extinderea şi diversificarea pieţelor de desfacere la export; iv) sporirea accesului la finanțare pe termen mediu și lung întreprinderilor mici şi mijlocii,  precum și companiilor orientate la export; v) consolidarea capacităților instituționale ale ODA şi Agenției de Investiții. Sub-programul dat se implementează de către Ministerul Economiei prin intermediul Unității de implementare a proiectului de ameliorare a competitivității (UIP) în colaborare cu Organizaţia pentru Dezvoltarea Antreprenoriatului (ODA), Agenția de Investiții (AI) și alte autorități publice (Cancelaria de stat, Agenția de Guvernare Electronică, etc.)</t>
  </si>
  <si>
    <t>Timpul necesar managementului întreprinderilor de a se conforma cerințelor regulatorii</t>
  </si>
  <si>
    <t>Ponderea beneficiarilor de granturi de cofinanțare care se implica întro activitate nouă orientată spre export</t>
  </si>
  <si>
    <t>Rata de aplicare on-line la obținerea actelor permisive prin intermediul SIA GEAP</t>
  </si>
  <si>
    <t>Numărul companiilor beneficiare de granturi de cofinanțare întru sporirea competitivității întreprinderilor la export</t>
  </si>
  <si>
    <t>număr</t>
  </si>
  <si>
    <t>Numărul de proiecte finanțate prin intermediul liniei de credit pentru companiile orientate spre export</t>
  </si>
  <si>
    <t>Gradul de achitare a solicitărilor de plată în baza acordurilor de grant închieate</t>
  </si>
  <si>
    <t>Rata de debursare a fondurilor de la BM</t>
  </si>
  <si>
    <t>Activitati de sustinere a exporturilor</t>
  </si>
  <si>
    <t>Granturi curente acordate altor beneficiari in interiorul tarii</t>
  </si>
  <si>
    <t>Proiectul „Competitivitatea intreprinderilor micro, mici si mijlocii (IMMM) (PAC III)</t>
  </si>
  <si>
    <t>Servicii de telecomunicatii</t>
  </si>
  <si>
    <t>Servicii de locatiune</t>
  </si>
  <si>
    <t>Servicii de transport</t>
  </si>
  <si>
    <t>Servicii de reparatii curente</t>
  </si>
  <si>
    <t>Deplasari de serviciu peste hotare</t>
  </si>
  <si>
    <t>Servicii financiare</t>
  </si>
  <si>
    <t>Servicii poștale și curierat</t>
  </si>
  <si>
    <t>Servicii pentru elaborarea studiilor de prefezabilitate/fezabilitate</t>
  </si>
  <si>
    <t>Servicii neatribuite altor aliniate</t>
  </si>
  <si>
    <t>Subventii acordate intreprinderilor private nefinanciare</t>
  </si>
  <si>
    <t>Granturi curente acordate institutiilor publice la autogestiune</t>
  </si>
  <si>
    <t>Alte cheltuieli in baza de contracte cu persoane fizice</t>
  </si>
  <si>
    <t>Procurarea mijloacelor de transport</t>
  </si>
  <si>
    <t>Procurarea uneltelor si sculelor, inventarului de producere si gospodaresc</t>
  </si>
  <si>
    <t>Dezvoltarea activelor nemateriale</t>
  </si>
  <si>
    <t>Investitii capitale in active nemateriale in curs de execuitie</t>
  </si>
  <si>
    <t>Procurarea combustibilului, carburantilor si lubrifiantilor</t>
  </si>
  <si>
    <t>Procurarea pieselor de schimb</t>
  </si>
  <si>
    <t>Procurarea materialelor de uz gospodaresc si rechizitelor de birou</t>
  </si>
  <si>
    <t>Protectia drepturilor consumatorilor</t>
  </si>
  <si>
    <t>Asigurarea unui nivel înalt de protecție a drepturilor și intereselor economice ale consumatorilor/supraveghere a pieței.</t>
  </si>
  <si>
    <t>1.Scăderea anuală a ponderii cazurilor depistate de produse/servicii neconforme în totalul controalelor efectuate;   
2. Dezvoltarea capacităţii decizionale a consumatorilor, prin creşterea anuală a numărului consumatorilor informaţi;  
3. Consolidarea cunoștințelor agenților economici privind cerințele aplicabile produselor/serviciilor/mijloacelor de măsurare, prin creşterea anuală a numărului agenților economici informaţi.</t>
  </si>
  <si>
    <t>Subprogramul include activitățile de supraveghere a piețiiprivind corespunderea produselor/serviciilor cu cerințele prescrise și/sau declarate, în vederea protecţiei consumatorilor. O componentă a subprogramului se referă la eficientizarea activităţilor de informare a consumatorilor privind drepturile lor. Altă componentă de bază este consolidarea cunoștințelor agenților economici, în vederea respectării legislației în relații cu consumatorii. La fel de importantă este și componenta ce ține de dezvoltarea continuă a capacităților instituționale ale Inspectoratului de Stat pentru Supravegherea Produselor Nealimentare si Protectia Consumatorilor, pentru buna desfășurare a activității și asigurarea unui nivel înalt de protecție a consumatorilor, în domeniile de competență.</t>
  </si>
  <si>
    <t>Controale efectuate anual, inclusiv planificate</t>
  </si>
  <si>
    <t>Ponderea cazurilor depistate a produselor/ serviciilor neconforme din numarul total de controale efectuate anual</t>
  </si>
  <si>
    <t>Activități de informare organizate (vizite, campanii, evenimente organizate, mese rotunde cu agenții economici)</t>
  </si>
  <si>
    <t>r4</t>
  </si>
  <si>
    <t>Ponderea angajaților  instruiți  (intern/extern), anual</t>
  </si>
  <si>
    <t>r5</t>
  </si>
  <si>
    <t>Instruiri, stagieri (2 externe)</t>
  </si>
  <si>
    <t>r6</t>
  </si>
  <si>
    <t>Probe (produse) testate cu echipamente-expres/în laboratoare, inclusiv peste hotare.</t>
  </si>
  <si>
    <t>Materiale informative tipărite și diseminate (pliante, fișe, etc.)</t>
  </si>
  <si>
    <t>o10</t>
  </si>
  <si>
    <t>Mașini/calculatoare/echipamente/utilaje achiziționate, inclusiv mobile, pentru verificarea produselor.</t>
  </si>
  <si>
    <t>Instrumente moderne de informare (panouri inclusiv rulante, spoturi informaționale elaborate, corturi, parteneriate TV/Radio)</t>
  </si>
  <si>
    <t>Numărul de Sisteme informaționale dezvoltate si mentinute ( Call centru, INSPECT, soft 1C, pagina web, E-management, )</t>
  </si>
  <si>
    <t>Numărul de materiale/echipamente promoționale, motivaționale procurate pentru organizarea concursurilor în școli si premierea căștigătorilor</t>
  </si>
  <si>
    <t>o9</t>
  </si>
  <si>
    <t>Blanchete-tip tipărite</t>
  </si>
  <si>
    <t>Controale efectuate de un inspector pe parcursul anului</t>
  </si>
  <si>
    <t>Proceduri de control, liste de verificare aprobate/ajustate.</t>
  </si>
  <si>
    <t>Apariții media (emisiuni, webinare, buletine de stiri)</t>
  </si>
  <si>
    <t>Activitati de eficienta energetica</t>
  </si>
  <si>
    <t>Servicii de protocol</t>
  </si>
  <si>
    <t>Reparatii capitale ale masinilor si utilajelor</t>
  </si>
  <si>
    <t>Standardizarea, metrologia si protectia consumatorilor</t>
  </si>
  <si>
    <t>Alte prestatii sociale ale angajatorilor</t>
  </si>
  <si>
    <t>Plati aferente documentelor executorii cu executare benevola</t>
  </si>
  <si>
    <t>Procurarea altor mijloace fixe</t>
  </si>
  <si>
    <t>Dezvoltarea reglementarilor tehnice nationale</t>
  </si>
  <si>
    <t>Dezvoltarea sistemului national de  standardizare</t>
  </si>
  <si>
    <t>Asigurarea unui sistem național de standardizare, modern şi armonizat la cerinţele şi practicile europene.</t>
  </si>
  <si>
    <t>1. Menținerea gradului de adoptare de 100% din numărul total de standarde europene publicate, inclusiv standarde armonizate;
2. Majorarea gradului de implementare a standardelor prin promovarea standardizării și informarea părților interesate cu 5% anual;
3. Consolidarea statutului de membru la organizațiile europene, regionale și internaționale de standardizare prin participarea la activitatea de standardizare desfășurată de acesta.</t>
  </si>
  <si>
    <t>Acest subprogram include activităţi care ţin de adoptarea standardelor europene și internaţionale, consolidarea cadrului instituţional în domeniul standardizării, precum și sporirea gradului de conștientizare a beneficiilor standardizării și de aplicare a standardelor. Responsabil de implementarea acţiunilor este Institutul de Standardizare din Moldova.</t>
  </si>
  <si>
    <t>Menținerea ratei de preluare a standardelor europene din totalul de standarde publicate de CEN/CENELEC</t>
  </si>
  <si>
    <t>r10</t>
  </si>
  <si>
    <t>Numărul de parteneriate cu organisme de standardizare din spațiul european</t>
  </si>
  <si>
    <t>r11</t>
  </si>
  <si>
    <t>Asigurarea digitalizării procesului de gestionare a activității CT naționale, gestionarea proiectelor de standarde europene, internaționale și moldovenești originale</t>
  </si>
  <si>
    <t>r12</t>
  </si>
  <si>
    <t>Obtinerea și menținerea statutului de membru cu drepturi depline la CEN/CENELEC</t>
  </si>
  <si>
    <t>Asigurarea implementării și utilizării în sectorul real al economiei a standardelor moldovenești care adoptă standarde europene cu 5 p.p anual</t>
  </si>
  <si>
    <t>Asigurarea accesului mediului de afaceri la fondul național de standarde în regim on-line</t>
  </si>
  <si>
    <t>Numărul standardelor europene preluate în calitate de standarde moldovenești</t>
  </si>
  <si>
    <t>Număr de persoane instruite</t>
  </si>
  <si>
    <t>o11</t>
  </si>
  <si>
    <t>Număr de consultații privind implementarea standardelor oferite</t>
  </si>
  <si>
    <t>Numărul standardelor moldovene conflictuale identificate și anulate</t>
  </si>
  <si>
    <t>Numărul standardelor depăşite identificate și anulate</t>
  </si>
  <si>
    <t>Sistemul de management integrat (SM SR EN ISO 9001:2015, SM ISO 37001:2017, SM ISO/IEC 27001:2017) implementatși menținut  în activitatea ISM</t>
  </si>
  <si>
    <t>o5</t>
  </si>
  <si>
    <t>Numărul de evenimente de promovare organizate</t>
  </si>
  <si>
    <t>o6</t>
  </si>
  <si>
    <t>Numărul de materiale informationale publicate</t>
  </si>
  <si>
    <t>o7</t>
  </si>
  <si>
    <t>Numărul de angajați ai ISM instruiți anual</t>
  </si>
  <si>
    <t>o8</t>
  </si>
  <si>
    <t>Număr de standarde publicate în versiunea lingvistică</t>
  </si>
  <si>
    <t>Număr de instruiri individualizate organizate</t>
  </si>
  <si>
    <t>Timpul mediu pentru preluarea unui standard european în calitate de standard moldovenesc de către ISM</t>
  </si>
  <si>
    <t>ore</t>
  </si>
  <si>
    <t>Timp mediu pentru traducerea unei pagini de standard</t>
  </si>
  <si>
    <t>Grad de îndeplinire a cerințelor Ghidului CEN/CENELEC 22, stabilit prin autoevaluare</t>
  </si>
  <si>
    <t>e4</t>
  </si>
  <si>
    <t>Costul mediu per participant la evenimentele de promovare</t>
  </si>
  <si>
    <t>mii Lei</t>
  </si>
  <si>
    <t>e5</t>
  </si>
  <si>
    <t>Costul mediu de instruire al unui angajat ISM</t>
  </si>
  <si>
    <t>e6</t>
  </si>
  <si>
    <t>Costul mediu de publicare al unui material informativ</t>
  </si>
  <si>
    <t>e7</t>
  </si>
  <si>
    <t>Numărul de îmbunătățiri implimentate a platformelor gestionate de ISM</t>
  </si>
  <si>
    <t>Adoptarea standardelor europene in calitate de standarde nationale</t>
  </si>
  <si>
    <t>Dezvoltarea sistemului national de  metrologie</t>
  </si>
  <si>
    <t>Asigurarea sistemuuil de metrologie modern, actualizat, eficient, compatibil cu sistemul Uniunii Europene și alte instituții internaționale de metrologie</t>
  </si>
  <si>
    <t>1. Cel puțin 6 etaloane naționale declarate sau perfecționate pînă în anul 2027, în vederea menținerii și dezvoltării Bazei Naţionale de Etaloane;                                                                                                                                                                                                                                                  2. Participarea la cel puțin 15 comparări regionale în scopul demonstrării capabilităților de măsurare pe diverse domenii de măsurare;                               
3. Cel puțin 20 capabilități de măsurare (CMC) pe domeniile mase și mărimi derivate, fizico-chimie, mărimi termice, electrice, lungimi publicate pînă în anul 2027 în baza de date KCDB;                                                                                                                                                                                                                                                        4. Cel puțin 30 documente normative din domeniul metrologie elaborate și implementate pînă în anu
2027                                                                                             
5. Asigurarea calității măsurărilor prin menținerea și dezvoltarea sistemului de management al calității recunoscut la nivel regional (și respectiv internațional) prin procedurile de Peer-Review pentru a atinge scopurile CIPM MRA.</t>
  </si>
  <si>
    <t>Acest subprogram include activităţi care contribuie la asigurarea uniformităţii, exactităţii, legalităţii şi corectitudinii măsurărilor în Republica Moldova, precum și funcţionarea eficientă a Bazei Naţionale de Etaloane. În calitate de instituţie responsabilă de realizarea subprogramului este Institutul Naţional de Metrologie, în cooperare cu Ministerul Dezvoltării Economice și Digitalizării.</t>
  </si>
  <si>
    <t>Numărul de cercetări ale etaloanelor nationale efectuate</t>
  </si>
  <si>
    <t>Numarul de etaloane nationale declarate/perfecționate pînă în anul 2026</t>
  </si>
  <si>
    <t>Asigurarea măsurărilor din domeniul de interes public cu etaloane naționale la nivel de 85 % pina in anul 2026</t>
  </si>
  <si>
    <t>Asigurarea măsurărilor din domeniul de interes public cu norme și proceduri de metrologie legală la nivel de 90% pina in anul 2026</t>
  </si>
  <si>
    <t>Ponderea recunoașterii la nivel internațional a măsurărilor efectuate de INM la nivel de 90 %pina in anul 2026</t>
  </si>
  <si>
    <t>Numărul de documente normative în domeniul metrologiei, elaborate și implementate pînă în anul 2026</t>
  </si>
  <si>
    <t>Numărul de rânduri de tabele CMC (Calibration and Mesurement Capabilities) publicate</t>
  </si>
  <si>
    <t>Articole publicate, rezultate din activitatea de cercetare</t>
  </si>
  <si>
    <t>Numărul de certificate de etalonare emise</t>
  </si>
  <si>
    <t>Numărul de certificate de aprobare de model (recunoaștere de aprobare de model) emise</t>
  </si>
  <si>
    <t>Numarul de participări la intercomparari la nivel regional</t>
  </si>
  <si>
    <t>Numărul de intercomparări la nivel național organizate</t>
  </si>
  <si>
    <t>Numărul de participari la Comitetele Tehnice WELMEC si EURAMET</t>
  </si>
  <si>
    <t>Numărul de documente normative în domeniul metrologiei, elaborate și implementate pînă în anul 2027</t>
  </si>
  <si>
    <t>Costul mediu per cercetare efectuată</t>
  </si>
  <si>
    <t>mii lei</t>
  </si>
  <si>
    <t>Vîrsta medie a etaloanelor naționale</t>
  </si>
  <si>
    <t>ani</t>
  </si>
  <si>
    <t>Numărul de verificări metrologice și expertize metrologice a mijloacelor de măsurare efectuate</t>
  </si>
  <si>
    <t>Numărul de om/oră efectuate pentru prestarea serviciilor etalonare și cercetare INM către beneficiari.</t>
  </si>
  <si>
    <t>om/oră</t>
  </si>
  <si>
    <t>Numărul de servicii digitalizate integral sau parțial</t>
  </si>
  <si>
    <t>Dezvoltarea sistemului national de metrologie si standardizare</t>
  </si>
  <si>
    <t>Dezvoltarea sistemului national de  acreditare</t>
  </si>
  <si>
    <t>Asigurarea sistemului de acreditare dezvoltat și fortificat în conformitate cu cerințele Uniunii Europene și cele Internaționale</t>
  </si>
  <si>
    <t>1. Menținerea de către MOLDAC a statutului de semnatar al  Acordului de recunoaștere Multilaterala cu Cooperarea Europeană pentru Acreditare EA MLA și a recunoașterii internaționale ILAC-MRA și IAF MLA
2.Consolidarea încrederii autorităților de reglementare,  consumatorilor, producătorilor și OEC în competență, imparţialitatea şi integritatea serviciilor de acreditare oferite de MOLDAC
3. Dezvoltarea şi menţinerea competenţei MOLDAC
4.Asigurarea transparenței în activitatea de acreditare. Digitalizare.</t>
  </si>
  <si>
    <t>Subprogramul se referă la activitățile ce țin de dezvoltarea instituțională a Organismului Național de Acreditare privind ajustarea acestuia la exigențele europene/internaționale în scopul menținerii statutului de semnatar al Acordului de Recunoaștere Multiterală (EA MLA) cu Cooperarea Europeană pentru Acreditarea (EA), a Acordului Multirateral de recunoaștere ILAC MRA și al Acordului Multilateral de Recunoaștere IAF MLA.</t>
  </si>
  <si>
    <t>Digitalizarea sistemului de acreditare</t>
  </si>
  <si>
    <t>r7</t>
  </si>
  <si>
    <t>Extinderea recunoașterii MOLDAC la nivel EA/ILAC/IAF pentru cel puțin un domeniu</t>
  </si>
  <si>
    <t>r8</t>
  </si>
  <si>
    <t>Extinderea domeniului de activitate MOLDAC la nivel național prin acreditarea cel puțin a unui OEC pentru o schemă de acreditare/ subdomeniu nou</t>
  </si>
  <si>
    <t>Numărul organismelor de evaluare a conformității acreditate pe domenii noi</t>
  </si>
  <si>
    <t>Numărul de OEC pe domenii flexibile</t>
  </si>
  <si>
    <t>Numărul de participări a evaluatorilor străini din țările semnatarea ale Acordului EA-MLA la evaluarile OEC,efectuate de MOLDAC, pentru domeniile care lipsesc specialiști în țara (domeniul medical, cr</t>
  </si>
  <si>
    <t>Numărul de participări la evenimente, anual organizate de organizații europene, internaționale și regionale pentru acreditare</t>
  </si>
  <si>
    <t>Numărul de evaluatori şefi pregătiţi în calitate de evaluatori EA</t>
  </si>
  <si>
    <t>Numărul documentelor  implimentate al EA, ILAC, IAF noi/actualizate în activitatea MOLDAC</t>
  </si>
  <si>
    <t>Numarul de evaluari al OEC anual, inclusiv evaluări la distanță</t>
  </si>
  <si>
    <t>Numarul de persoane MOLDAC instruite de către formatori din OA semnatare EA</t>
  </si>
  <si>
    <t>Activitati de acreditare si de evaluare a conformitatii</t>
  </si>
  <si>
    <t>Alte servicii economice  generale</t>
  </si>
  <si>
    <t>Politici si management  in domeniul macroeconomic si de dezvoltare a economiei</t>
  </si>
  <si>
    <t>Politici economice eficiente și creștere economică durabilă asigurată</t>
  </si>
  <si>
    <t>1. Realizarea activităților (aparatul central) din Planul de acțiuni al Ministerului Dezvoltării Economice și Digitalizării  la nivel de cel puțin 90% anual;
2. Asigurarea transparenței în procesul decizional prin consultarea publică a minim 80% din total acte normative aprobate.</t>
  </si>
  <si>
    <t>Subprogramul cuprinde finanțarea activităţilor aparatului central al Ministerului Dezvoltării Economice și Digitalizări privind elaborarea și promovarea politicilor publice în domeniile: reglementarea activităţii de întreprinzător, dezvoltarea mediului de afaceri, comerț, atragerea investițiilor și promovarea exporturilor, tehnologia informaţiei și comunicații, infrastructura calităţii şi supravegherea pieţei.
Astfel, obiectivul major este de a asigura o implementare eficientă a activităților (aparatului central) din Planul de acțiuni al Ministerului Dezvoltării Economice și Digitalizării  la nivel de cel puțin 90% anual.</t>
  </si>
  <si>
    <t>Gradul de realizare al Planului de acțiuni al Ministerului Economiei (aparatul central)</t>
  </si>
  <si>
    <t>Ponderea proiectelor de decizii consultate public din numărul de decizii adoptate</t>
  </si>
  <si>
    <t>Numărul de rapoarte analitice privind evoluația economiei naționale elaborate și plasate pe pagina web oficială</t>
  </si>
  <si>
    <t>Numărul actelor normative aprobate, total</t>
  </si>
  <si>
    <t>Numărul acordurilor bilaterale/ multilaterale semnate cu alte state/ organizații internaționale</t>
  </si>
  <si>
    <t>Numărul de protocoale semnate în cadrul ședințelor Comisiilor interguvernamentale pentru colaborare economică, comercială, științifică și tehnică</t>
  </si>
  <si>
    <t>Numărul angajaților instruiți pe intern mai mult de 40 de ore</t>
  </si>
  <si>
    <t>Numărul  reuniunilor comisiilor interguvernamentale desfășurate</t>
  </si>
  <si>
    <t>Numărul actelor normativee elaborate, total</t>
  </si>
  <si>
    <t>Costul mediu per angajat</t>
  </si>
  <si>
    <t>lei/angajat, lunar</t>
  </si>
  <si>
    <t>Numărul de acte normative elaborate per persoană</t>
  </si>
  <si>
    <t>număr/persoane</t>
  </si>
  <si>
    <t>40,118.1</t>
  </si>
  <si>
    <t>Remunerarea muncii temporare</t>
  </si>
  <si>
    <t>Alte plati</t>
  </si>
  <si>
    <t>Delegari ale angajatilor la misiunile diplomatice si oficiile consulare</t>
  </si>
  <si>
    <t>Servicii de asigurare medicala achitate peste hotare</t>
  </si>
  <si>
    <t>Indemnizatii membrilor familiilor personalului misiunilor diplomatice si al oficiilor consulare</t>
  </si>
  <si>
    <t>Procurarea medicamentelor si materialelor sanitare</t>
  </si>
  <si>
    <t>Comunicatii</t>
  </si>
  <si>
    <t>Tehnologii informationale in sistemul de alerta</t>
  </si>
  <si>
    <t>Elaborarea şi promovarea unor politici performante şi a cadrului normativ-juridic în domeniul tehnologiei informaţiei şi comunicaţiilor. Crearea condiţiilor optime în vederea dezvoltării şi funcţionării unui climat managerial adecvat. Optimizarea  capacităţilor de utilizare a serviciilor TIC şi competenţelor digitale.</t>
  </si>
  <si>
    <t>1.	Asigurarea accesului populației la programele TV din spațiul audiovizual național;
2.	Menținerea participării Republicii Moldova în calitate de membru stat membru în activitate CEPT (Conferința Europeană a  Administrațiilor Poștale și de Comunicații);
3.	Asigurarea cu servicii poștale gratuite al nevăzătorilor și prizonierilor de război.</t>
  </si>
  <si>
    <t>Subprogramul include activitățile de asigurare a funcționalității infrastructurii de TV digitală terestră precum și prestarea serviciilor poștale pentru nevăzători și prizonieri de război.Instituțiile implementatoare sunt Î.S Poșta Moldovei și Î.S Radiocomunicații/ Teleradio Găgăuzia.</t>
  </si>
  <si>
    <t>18 servicii media audiovizuale (posturi TV) din spațiul audiovizual național, difuzate prin intermediul Multiplexului A de TV digitală terestră cu acces liber (necodificat)</t>
  </si>
  <si>
    <t>Servicii poștale pentru nevăzători și prizonieri de război</t>
  </si>
  <si>
    <t>Mentenanța Multiplexului national A de televiziune digitala terestra  realizată</t>
  </si>
  <si>
    <t>Posibilitatea recepției gratuite de către 99% din populația Republicii Moldova (inclusiv și din localitățile din stânga r. Nistrului)</t>
  </si>
  <si>
    <t>Programul de tranzitie de la televiziunea analogica terestra la cea digitala terestra</t>
  </si>
  <si>
    <t>Activitati nedefinite</t>
  </si>
  <si>
    <t>Cotizatii in organizatiile internationale</t>
  </si>
  <si>
    <t>Servicii economice multifunctionale</t>
  </si>
  <si>
    <t>Sustinerea intreprinderilor mici si mijlocii</t>
  </si>
  <si>
    <t>Dezvoltarea politcilor în domeniul dezvoltării antreprenoriatului și implementarea programelor de suport pentru IMM-uri</t>
  </si>
  <si>
    <t>Obiectiv 1.1 Facilitarea accesului la finanțare prin acordarea de garanții individuale și de portofoliu la creditele acordate de instituțiile financiare partenerel;
Obiectiv 1.2 Oferirea suportului financiar nerambursabil pentru cel puțin 600 ÎMM, către finele anului 2025;
Obiectiv 1.3 Crearea și menținerea a cel puțin 1000 locuri de muncă anual în cadrul întreprinderilor susținute prin intermediul programelor de finanțare;
Obiectiv 1.4: Dezvoltarea abilităților antreprenoriale prin instruire a minim 635 persoane anual;
Obiectiv 1.5 Îmbunătățirea accesului ÎMM-urilor la servicii și asistență de suport în afaceri calitative prin dezvoltarea continuă a infrastructurii de suport în afaceri.</t>
  </si>
  <si>
    <t>Subprogramul presupune activităţi pentru facilitarea întreprinderilor mici şi mijlocii prin promovarea dialogului public-privat şi a culturii antreprenoriale, consolidarea Fondului de stat de Garantare a Creditelor, dezvoltarea infrastructurii de suport în afaceri şi implementarea programelor de suport antreprenorial care au scopul de a facilita accesul la finanţare şi spori abilităţile antreprenoriale. În rezultat, se aşteaptă o creştere a numărului de locuri de muncă şi extinderea ariei de creare şi funcţionare a IMM pe întreg teritoriul ţării. Subprogramul este implementat de către Organizaţia pentru Dezvoltarea Antreprenoriatului, în colaborare cu Ministerul Dezvoltării Economice și Digitalizării. Un nou instrument gestionat de IP ODA este Fondul pentru Antreprenoriat și Creștere Economică a Moldovei (FACEM) - ce are drept scop finanțarea accesibilă a întreprinderilor mici și mijlocii prin intermediul băncilor și organizațiilor de creditare nebancară eligibile.</t>
  </si>
  <si>
    <t>Numărul de locuri de muncă noi create prin intermediul programelor de suport financiar gestionate de ODA  (PARE 1+1, FGC, PFA, program tineri)</t>
  </si>
  <si>
    <t>Numărul de locruri de muncă noi create pentru femei prin intermediul programelor de suport financiar gestionate de ODA (PARE 1+1, FGC, PFA, program tineri)</t>
  </si>
  <si>
    <t>Numărul managerilor autohtoni participanți la Programul moldo-german de instruire și perfecționare</t>
  </si>
  <si>
    <t>Numărul de locuri de muncă menținute prin intermediul programelor de suport financiar gestionate de ODA</t>
  </si>
  <si>
    <t>Total afaceri demarate de către tineri</t>
  </si>
  <si>
    <t>Volumul investițiilor generat în economia națională, în baza granturilor acordate prin Programele de suport in afaceri</t>
  </si>
  <si>
    <t>mil.lei</t>
  </si>
  <si>
    <t>Volumul investițiilor generat în economia națională, în baza garanțiilor emise (individuale și de portofoliu)</t>
  </si>
  <si>
    <t>o35</t>
  </si>
  <si>
    <t>Numărul aplicațiilor primite și procesate</t>
  </si>
  <si>
    <t>nr</t>
  </si>
  <si>
    <t>o36</t>
  </si>
  <si>
    <t>Numărul dosarelor evaluate</t>
  </si>
  <si>
    <t>o37</t>
  </si>
  <si>
    <t>Total persoane consultate</t>
  </si>
  <si>
    <t>o39</t>
  </si>
  <si>
    <t>Proiecte investiționale finanțate în cadrul Programului Start pentru tineri</t>
  </si>
  <si>
    <t>o40</t>
  </si>
  <si>
    <t>Valoarea granturilor aprobate în cadrul Programului Start pentru tineri</t>
  </si>
  <si>
    <t>mil. lei</t>
  </si>
  <si>
    <t>o41</t>
  </si>
  <si>
    <t>Proiecte investiționale finanțate în cadrul Programului ”PARE 1+2”</t>
  </si>
  <si>
    <t>o42</t>
  </si>
  <si>
    <t>Valoarea granturilor aprobate în cadrul Programului ”PARE 1+2”</t>
  </si>
  <si>
    <t>o43</t>
  </si>
  <si>
    <t>Proiecte investiționale finanțate în cadrul Programului de antreprenoriat feminin</t>
  </si>
  <si>
    <t>o44</t>
  </si>
  <si>
    <t>Valoarea granturilor aprobate în cadrul Programului de antreprenoriat feminin</t>
  </si>
  <si>
    <t>o45</t>
  </si>
  <si>
    <t>Proiecte investiționale finanțate în cadrul Programului de start-up și inovații digitale</t>
  </si>
  <si>
    <t>o47</t>
  </si>
  <si>
    <t>Proiecte investiționale finanțate în cadrul Programului de transformare digitală</t>
  </si>
  <si>
    <t>o48</t>
  </si>
  <si>
    <t>Valoarea granturilor aprobate în cadrul Programului transformare digitală</t>
  </si>
  <si>
    <t>o49</t>
  </si>
  <si>
    <t>Proiecte investiționale finanțate în cadrul Programului de ecologizare</t>
  </si>
  <si>
    <t>o50</t>
  </si>
  <si>
    <t>Valoarea granturilor aprobate în cadrul Programului ecologizare</t>
  </si>
  <si>
    <t>o51</t>
  </si>
  <si>
    <t>Proiecte investiționale finanțate în cadrul Programului turism rural</t>
  </si>
  <si>
    <t>o52</t>
  </si>
  <si>
    <t>Valoarea granturilor aprobate în cadrul Programului turism rural</t>
  </si>
  <si>
    <t>o53</t>
  </si>
  <si>
    <t>Valoarea granturilor aprobate în cadrul Programului de retehnologizare și eficiență energetică</t>
  </si>
  <si>
    <t>o54</t>
  </si>
  <si>
    <t>Proiecte investiționale finanțate în cadrul Programului de retehnologizare și eficiență energetică</t>
  </si>
  <si>
    <t>o55</t>
  </si>
  <si>
    <t>Proiecte investiționale finanțate în cadrul Programului de creștere a competitivității la export și integrarea în lanțurile valorice internaționale a ÎMM (pentru 2021-2023 rezultatele Programului de i</t>
  </si>
  <si>
    <t>o56</t>
  </si>
  <si>
    <t>Valoarea granturilor aprobate în cadrul Programului de creștere a competitivității la export și integrarea în lanțurile valorice internaționale a ÎMM (pentru 2021- 2023 rezultatele Programului de inte</t>
  </si>
  <si>
    <t>o57</t>
  </si>
  <si>
    <t>Numărul de întreprinderi mici și mijlocii susținute pentru participarea la tîrguri și expoziții naționale și internaționale</t>
  </si>
  <si>
    <t>o58</t>
  </si>
  <si>
    <t>Valoarea subvențiilor oferite în urma participării la tîrguri și expoziții</t>
  </si>
  <si>
    <t>o59</t>
  </si>
  <si>
    <t>Numărul Platformelor Industriale Multifunționale construite și transmise către APL</t>
  </si>
  <si>
    <t>nr,</t>
  </si>
  <si>
    <t>o61</t>
  </si>
  <si>
    <t>Volumul garanțiilor noi acordate</t>
  </si>
  <si>
    <t>o62</t>
  </si>
  <si>
    <t>Volumul creditelor noi acordate cu suportul garanțiilor individuale</t>
  </si>
  <si>
    <t>o63</t>
  </si>
  <si>
    <t>Dinamica numărului de garanții individuale active la sfârșitul perioadei</t>
  </si>
  <si>
    <t>o65</t>
  </si>
  <si>
    <t>Numărul creditelor noi acordate incluse în portofoliile garantate</t>
  </si>
  <si>
    <t>o66</t>
  </si>
  <si>
    <t>Volumul garanțiilor aferent creditelor noi incluse în portofoliile garantate</t>
  </si>
  <si>
    <t>o67</t>
  </si>
  <si>
    <t>Volumul creditelor noi acordate incluse în portofoliile garantate</t>
  </si>
  <si>
    <t>o69</t>
  </si>
  <si>
    <t>Soldul creditelor incluse în portofoliile garantate</t>
  </si>
  <si>
    <t>o70</t>
  </si>
  <si>
    <t>Total unități care au beneficiat de compensare a cheltuielilor din învățămîntul dual</t>
  </si>
  <si>
    <t>o71</t>
  </si>
  <si>
    <t>Suma totală a compensațiilor oferite unităților din învățământ dual</t>
  </si>
  <si>
    <t>o72</t>
  </si>
  <si>
    <t>Numărul creditelor acordate cu dobîndă redusă, prin intermediul FACEM</t>
  </si>
  <si>
    <t>o73</t>
  </si>
  <si>
    <t>Valoarea creditelor acordate prin FACEM</t>
  </si>
  <si>
    <t>o74</t>
  </si>
  <si>
    <t>Credite invetiționale acordate prin Programul 373</t>
  </si>
  <si>
    <t>o75</t>
  </si>
  <si>
    <t>Suma totală creditelor invetiționale acordate prin Programul 373</t>
  </si>
  <si>
    <t>o76</t>
  </si>
  <si>
    <t>Dinamica numărului de credite active incluse în portofoliile garantate la sfârșitul perioadei</t>
  </si>
  <si>
    <t>o77</t>
  </si>
  <si>
    <t>Soldul creditelor garantate, cu garanții individuale la sfârșitul perioadei</t>
  </si>
  <si>
    <t>o78</t>
  </si>
  <si>
    <t>Numărul garanțiilor individuale noi  acordate</t>
  </si>
  <si>
    <t>o79</t>
  </si>
  <si>
    <t>Valoarea granturilor aprobate în cadrul Programului start-up și inovații digitale</t>
  </si>
  <si>
    <t>o80</t>
  </si>
  <si>
    <t>Total perosane instruite (programe ODA)</t>
  </si>
  <si>
    <t>o81</t>
  </si>
  <si>
    <t>Numărul creditelor acordate cu dobîndă redusă, în cadrul produsului FACEM investiții KfW</t>
  </si>
  <si>
    <t>o82</t>
  </si>
  <si>
    <t>Valoarea creditelor acordate în cadrul produsului FACEM investiții KfW</t>
  </si>
  <si>
    <t>Corelația dintre volumul garanțiilor și valoarea creditelor desbursate</t>
  </si>
  <si>
    <t>coeficient</t>
  </si>
  <si>
    <t>Corelația dintre finanțarea nerambursabilă acordată în cadrul Programelor de grant și volumul investițiilor generate</t>
  </si>
  <si>
    <t>Corelația dintre volumul garanțiilor și valoarea investițiilor generate</t>
  </si>
  <si>
    <t>cofeficient</t>
  </si>
  <si>
    <t>Susţinerea dezvoltarii intreprinderilor mici si mijlocii</t>
  </si>
  <si>
    <t>Programul de atragere a remitentelor in economie</t>
  </si>
  <si>
    <t>Fondul de garantare a afacerilor in sectorul rural</t>
  </si>
  <si>
    <t>Crearea business incubatoarelor</t>
  </si>
  <si>
    <t>Programul de ecologizare a intreprinderilor mici si mijlocii</t>
  </si>
  <si>
    <t>Programul "Start pentru TINERI": o afacere durabila la tine acasa</t>
  </si>
  <si>
    <t>Programul de sustinere a afacerilor cu potential inalt de crestere si internationalizarea acestora</t>
  </si>
  <si>
    <t>Programul femei in afaceri</t>
  </si>
  <si>
    <t>E. Estimarile proiectеlor de investitii capitale</t>
  </si>
  <si>
    <t>Codul proiectului - Numele</t>
  </si>
  <si>
    <t>14912 - Dezvoltarea Sistemului informational „e-Inspectii”</t>
  </si>
  <si>
    <t>5002</t>
  </si>
  <si>
    <t>319100</t>
  </si>
  <si>
    <t>14915 - Elaborarea Sistemului informational de gestionare a proceselor interne in cadrul institutiilor de infrastructura a calitatii</t>
  </si>
  <si>
    <t>14920 - Actualizarea Sistemului informational automatizat de gestionare si eliberare a actelor permisive (SIA GEAP)</t>
  </si>
  <si>
    <t>15596 - Elaborarea Sistemului informational de generare aleatorie a controlului la pompa (SI GACP)</t>
  </si>
  <si>
    <t>15655 - Elaborarea platformei electronice de identificare la distanta a beneficiarului (e-KYC)</t>
  </si>
  <si>
    <t>Manager	/______________________/   ________________________/</t>
  </si>
  <si>
    <t>Sef directie planificare bugetara	/______________________/   ________________________/</t>
  </si>
  <si>
    <t>Data prezentarii:	______________________________</t>
  </si>
  <si>
    <t>00010</t>
  </si>
  <si>
    <t>00114</t>
  </si>
  <si>
    <t>00434</t>
  </si>
  <si>
    <t>Contributia Guvernului pentru implementarea proiectelor finanțate de către donatorii externi</t>
  </si>
  <si>
    <t>Proiectul „Competitivitatea intreprinderilor micro, mici si mijlocii (IMMM) (PAC II)</t>
  </si>
  <si>
    <t>Procurarea materialelor de constructie</t>
  </si>
  <si>
    <t>00514</t>
  </si>
  <si>
    <t>Serviciul national unic pentru apeluri de urgenta 112</t>
  </si>
  <si>
    <t>00437</t>
  </si>
  <si>
    <t>00116</t>
  </si>
  <si>
    <t>00364</t>
  </si>
  <si>
    <t>00385</t>
  </si>
  <si>
    <t>00386</t>
  </si>
  <si>
    <t>00510</t>
  </si>
  <si>
    <t>00511</t>
  </si>
  <si>
    <t>00512</t>
  </si>
  <si>
    <t>00513</t>
  </si>
  <si>
    <t>00367</t>
  </si>
  <si>
    <t>00366</t>
  </si>
  <si>
    <t>00365</t>
  </si>
  <si>
    <t>00119</t>
  </si>
  <si>
    <t>00162</t>
  </si>
  <si>
    <t>\</t>
  </si>
  <si>
    <t>00518</t>
  </si>
  <si>
    <t>Compensarea partiala a majorarii tarifelor la gaze naturale, energie termica și electrica</t>
  </si>
  <si>
    <t>Subventii acordate intreprinderilor private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</si>
</sst>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8"/>
      <color rgb="FFFFFFFF"/>
      <name val="Tahoma"/>
    </font>
    <font>
      <sz val="8"/>
      <name val="Tahoma"/>
      <family val="2"/>
      <charset val="204"/>
    </font>
    <font>
      <b/>
      <sz val="10"/>
      <name val="Arial"/>
      <family val="2"/>
      <charset val="204"/>
    </font>
    <font>
      <b/>
      <sz val="8"/>
      <name val="Arial"/>
      <family val="2"/>
      <charset val="204"/>
    </font>
    <font>
      <sz val="8"/>
      <name val="Arial"/>
      <family val="2"/>
      <charset val="204"/>
    </font>
    <font>
      <b/>
      <sz val="8.25"/>
      <name val="Arial"/>
      <family val="2"/>
      <charset val="204"/>
    </font>
    <font>
      <i/>
      <sz val="8"/>
      <name val="Arial"/>
      <family val="2"/>
      <charset val="204"/>
    </font>
    <font>
      <sz val="10"/>
      <name val="Arial"/>
      <family val="2"/>
      <charset val="204"/>
    </font>
    <font>
      <b/>
      <sz val="9.75"/>
      <name val="Arial"/>
      <family val="2"/>
      <charset val="204"/>
    </font>
  </fonts>
  <fills count="75">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9ACD32"/>
      </patternFill>
    </fill>
    <fill>
      <patternFill patternType="solid">
        <fgColor rgb="FF87CEFA"/>
      </patternFill>
    </fill>
    <fill>
      <patternFill patternType="solid">
        <fgColor rgb="FFFFFFFF"/>
      </patternFill>
    </fill>
    <fill>
      <patternFill patternType="solid">
        <fgColor rgb="FF87CEFA"/>
      </patternFill>
    </fill>
    <fill>
      <patternFill patternType="solid">
        <fgColor rgb="FF87CEFA"/>
      </patternFill>
    </fill>
    <fill>
      <patternFill patternType="solid">
        <fgColor rgb="FF87CEFA"/>
      </patternFill>
    </fill>
    <fill>
      <patternFill patternType="solid">
        <fgColor rgb="FFEEE8AA"/>
      </patternFill>
    </fill>
    <fill>
      <patternFill patternType="solid">
        <fgColor rgb="FFEEE8AA"/>
      </patternFill>
    </fill>
    <fill>
      <patternFill patternType="solid">
        <fgColor rgb="FFEEE8AA"/>
      </patternFill>
    </fill>
    <fill>
      <patternFill patternType="solid">
        <fgColor rgb="FFEEE8AA"/>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A500"/>
      </patternFill>
    </fill>
    <fill>
      <patternFill patternType="solid">
        <fgColor rgb="FFFFA500"/>
      </patternFill>
    </fill>
    <fill>
      <patternFill patternType="solid">
        <fgColor rgb="FFFFA500"/>
      </patternFill>
    </fill>
    <fill>
      <patternFill patternType="solid">
        <fgColor rgb="FFF4A460"/>
      </patternFill>
    </fill>
    <fill>
      <patternFill patternType="solid">
        <fgColor rgb="FFF4A460"/>
      </patternFill>
    </fill>
    <fill>
      <patternFill patternType="solid">
        <fgColor rgb="FFF4A460"/>
      </patternFill>
    </fill>
    <fill>
      <patternFill patternType="solid">
        <fgColor rgb="FFF4A460"/>
      </patternFill>
    </fill>
    <fill>
      <patternFill patternType="solid">
        <fgColor rgb="FFFFFFFF"/>
      </patternFill>
    </fill>
    <fill>
      <patternFill patternType="solid">
        <fgColor rgb="FFFFFFFF"/>
      </patternFill>
    </fill>
    <fill>
      <patternFill patternType="solid">
        <fgColor rgb="FF87CEFA"/>
      </patternFill>
    </fill>
    <fill>
      <patternFill patternType="solid">
        <fgColor rgb="FF87CEFA"/>
      </patternFill>
    </fill>
    <fill>
      <patternFill patternType="solid">
        <fgColor rgb="FF87CEFA"/>
      </patternFill>
    </fill>
    <fill>
      <patternFill patternType="solid">
        <fgColor rgb="FF9ACD32"/>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87CEEB"/>
      </patternFill>
    </fill>
    <fill>
      <patternFill patternType="solid">
        <fgColor rgb="FF87CEEB"/>
      </patternFill>
    </fill>
    <fill>
      <patternFill patternType="solid">
        <fgColor rgb="FF87CEEB"/>
      </patternFill>
    </fill>
    <fill>
      <patternFill patternType="solid">
        <fgColor rgb="FF87CEEB"/>
      </patternFill>
    </fill>
    <fill>
      <patternFill patternType="solid">
        <fgColor rgb="FF87CEEB"/>
      </patternFill>
    </fill>
    <fill>
      <patternFill patternType="solid">
        <fgColor rgb="FF87CEEB"/>
      </patternFill>
    </fill>
    <fill>
      <patternFill patternType="solid">
        <fgColor rgb="FFFFDEAD"/>
      </patternFill>
    </fill>
    <fill>
      <patternFill patternType="solid">
        <fgColor rgb="FFFFDEAD"/>
      </patternFill>
    </fill>
    <fill>
      <patternFill patternType="solid">
        <fgColor rgb="FFFFDEAD"/>
      </patternFill>
    </fill>
    <fill>
      <patternFill patternType="solid">
        <fgColor rgb="FF9ACD32"/>
      </patternFill>
    </fill>
    <fill>
      <patternFill patternType="solid">
        <fgColor rgb="FF9ACD32"/>
      </patternFill>
    </fill>
    <fill>
      <patternFill patternType="solid">
        <fgColor rgb="FF9ACD32"/>
      </patternFill>
    </fill>
    <fill>
      <patternFill patternType="solid">
        <fgColor rgb="FFFFFF00"/>
      </patternFill>
    </fill>
    <fill>
      <patternFill patternType="solid">
        <fgColor rgb="FFFFFF00"/>
      </patternFill>
    </fill>
    <fill>
      <patternFill patternType="solid">
        <fgColor rgb="FFFFFF0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87CEEB"/>
      </patternFill>
    </fill>
    <fill>
      <patternFill patternType="solid">
        <fgColor rgb="FF87CEEB"/>
      </patternFill>
    </fill>
    <fill>
      <patternFill patternType="solid">
        <fgColor rgb="FFFFFFFF"/>
      </patternFill>
    </fill>
    <fill>
      <patternFill patternType="solid">
        <fgColor rgb="FFF0E68C"/>
      </patternFill>
    </fill>
    <fill>
      <patternFill patternType="solid">
        <fgColor rgb="FF42D5FF"/>
      </patternFill>
    </fill>
    <fill>
      <patternFill patternType="solid">
        <fgColor rgb="FFF0E68C"/>
      </patternFill>
    </fill>
    <fill>
      <patternFill patternType="solid">
        <fgColor rgb="FFFFFFFF"/>
      </patternFill>
    </fill>
  </fills>
  <borders count="73">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116">
    <xf numFmtId="0" fontId="0" fillId="2" borderId="0" xfId="0" applyFill="1" applyAlignment="1">
      <alignment horizontal="left" vertical="top" wrapText="1"/>
    </xf>
    <xf numFmtId="0" fontId="1" fillId="2" borderId="0" xfId="0" applyFont="1" applyFill="1" applyAlignment="1">
      <alignment horizontal="left" vertical="top" wrapText="1"/>
    </xf>
    <xf numFmtId="0" fontId="4" fillId="74" borderId="72" xfId="0" applyFont="1" applyFill="1" applyBorder="1" applyAlignment="1">
      <alignment horizontal="left" vertical="top" wrapText="1"/>
    </xf>
    <xf numFmtId="2" fontId="4" fillId="56" borderId="54" xfId="0" applyNumberFormat="1" applyFont="1" applyFill="1" applyBorder="1" applyAlignment="1">
      <alignment horizontal="right" vertical="top" wrapText="1"/>
    </xf>
    <xf numFmtId="0" fontId="5" fillId="9" borderId="7" xfId="0" applyFont="1" applyFill="1" applyBorder="1" applyAlignment="1">
      <alignment horizontal="center" vertical="center" wrapText="1"/>
    </xf>
    <xf numFmtId="0" fontId="3" fillId="66" borderId="64" xfId="0" applyFont="1" applyFill="1" applyBorder="1" applyAlignment="1">
      <alignment horizontal="right" vertical="top" wrapText="1"/>
    </xf>
    <xf numFmtId="0" fontId="4" fillId="56" borderId="54" xfId="0" applyFont="1" applyFill="1" applyBorder="1" applyAlignment="1">
      <alignment horizontal="right" vertical="top" wrapText="1"/>
    </xf>
    <xf numFmtId="0" fontId="4" fillId="17" borderId="70" xfId="0" applyFont="1" applyFill="1" applyBorder="1" applyAlignment="1">
      <alignment horizontal="left" vertical="top" wrapText="1"/>
    </xf>
    <xf numFmtId="0" fontId="4" fillId="59" borderId="70" xfId="0" applyFont="1" applyFill="1" applyBorder="1" applyAlignment="1">
      <alignment horizontal="center" vertical="top" wrapText="1"/>
    </xf>
    <xf numFmtId="2" fontId="4" fillId="56" borderId="70" xfId="0" applyNumberFormat="1" applyFont="1" applyFill="1" applyBorder="1" applyAlignment="1">
      <alignment horizontal="right" vertical="top" wrapText="1"/>
    </xf>
    <xf numFmtId="2" fontId="3" fillId="66" borderId="64" xfId="0" applyNumberFormat="1" applyFont="1" applyFill="1" applyBorder="1" applyAlignment="1">
      <alignment horizontal="right" vertical="top" wrapText="1"/>
    </xf>
    <xf numFmtId="49" fontId="4" fillId="59" borderId="34" xfId="0" applyNumberFormat="1" applyFont="1" applyFill="1" applyBorder="1" applyAlignment="1">
      <alignment horizontal="center" vertical="top" wrapText="1"/>
    </xf>
    <xf numFmtId="0" fontId="4" fillId="59" borderId="72" xfId="0" applyFont="1" applyFill="1" applyBorder="1" applyAlignment="1">
      <alignment horizontal="center" vertical="top" wrapText="1"/>
    </xf>
    <xf numFmtId="0" fontId="4" fillId="59" borderId="65" xfId="0" applyFont="1" applyFill="1" applyBorder="1" applyAlignment="1">
      <alignment horizontal="center" vertical="top" wrapText="1"/>
    </xf>
    <xf numFmtId="0" fontId="4" fillId="59" borderId="34" xfId="0" applyFont="1" applyFill="1" applyBorder="1" applyAlignment="1">
      <alignment horizontal="center" vertical="top" wrapText="1"/>
    </xf>
    <xf numFmtId="2" fontId="4" fillId="56" borderId="72" xfId="0" applyNumberFormat="1" applyFont="1" applyFill="1" applyBorder="1" applyAlignment="1">
      <alignment horizontal="right" vertical="top" wrapText="1"/>
    </xf>
    <xf numFmtId="2" fontId="4" fillId="56" borderId="65" xfId="0" applyNumberFormat="1" applyFont="1" applyFill="1" applyBorder="1" applyAlignment="1">
      <alignment horizontal="right" vertical="top" wrapText="1"/>
    </xf>
    <xf numFmtId="2" fontId="4" fillId="56" borderId="34" xfId="0" applyNumberFormat="1" applyFont="1" applyFill="1" applyBorder="1" applyAlignment="1">
      <alignment horizontal="right" vertical="top" wrapText="1"/>
    </xf>
    <xf numFmtId="2" fontId="4" fillId="56" borderId="69" xfId="0" applyNumberFormat="1" applyFont="1" applyFill="1" applyBorder="1" applyAlignment="1">
      <alignment horizontal="right" vertical="top" wrapText="1"/>
    </xf>
    <xf numFmtId="2" fontId="4" fillId="56" borderId="54" xfId="0" applyNumberFormat="1" applyFont="1" applyFill="1" applyBorder="1" applyAlignment="1">
      <alignment horizontal="right" vertical="top" wrapText="1"/>
    </xf>
    <xf numFmtId="0" fontId="8" fillId="3" borderId="1" xfId="0" applyFont="1" applyFill="1" applyBorder="1" applyAlignment="1">
      <alignment horizontal="left" vertical="top" wrapText="1"/>
    </xf>
    <xf numFmtId="0" fontId="7" fillId="4" borderId="2" xfId="0" applyFont="1" applyFill="1" applyBorder="1" applyAlignment="1">
      <alignment horizontal="left" vertical="top" wrapText="1"/>
    </xf>
    <xf numFmtId="0" fontId="1" fillId="2" borderId="0" xfId="0" applyFont="1" applyFill="1" applyAlignment="1">
      <alignment horizontal="left" vertical="top" wrapText="1"/>
    </xf>
    <xf numFmtId="0" fontId="8" fillId="5" borderId="3" xfId="0" applyFont="1" applyFill="1" applyBorder="1" applyAlignment="1">
      <alignment horizontal="left" vertical="top" wrapText="1"/>
    </xf>
    <xf numFmtId="0" fontId="7" fillId="6" borderId="4" xfId="0" applyFont="1" applyFill="1" applyBorder="1" applyAlignment="1">
      <alignment horizontal="left" vertical="top" wrapText="1"/>
    </xf>
    <xf numFmtId="0" fontId="1" fillId="73" borderId="71" xfId="0" applyFont="1" applyFill="1" applyBorder="1" applyAlignment="1">
      <alignment horizontal="left" vertical="top" wrapText="1"/>
    </xf>
    <xf numFmtId="0" fontId="2" fillId="7" borderId="5" xfId="0" applyFont="1" applyFill="1" applyBorder="1" applyAlignment="1">
      <alignment horizontal="left" vertical="top" wrapText="1"/>
    </xf>
    <xf numFmtId="0" fontId="4" fillId="8" borderId="6" xfId="0" applyFont="1" applyFill="1" applyBorder="1" applyAlignment="1">
      <alignment horizontal="right" vertical="top" wrapText="1"/>
    </xf>
    <xf numFmtId="0" fontId="5" fillId="71" borderId="69" xfId="0" applyFont="1" applyFill="1" applyBorder="1" applyAlignment="1">
      <alignment horizontal="center" vertical="center" wrapText="1"/>
    </xf>
    <xf numFmtId="0" fontId="4" fillId="10" borderId="8" xfId="0" applyFont="1" applyFill="1" applyBorder="1" applyAlignment="1">
      <alignment horizontal="left" vertical="top" wrapText="1"/>
    </xf>
    <xf numFmtId="0" fontId="4" fillId="11" borderId="9" xfId="0" applyFont="1" applyFill="1" applyBorder="1" applyAlignment="1">
      <alignment horizontal="center" vertical="top" wrapText="1"/>
    </xf>
    <xf numFmtId="2" fontId="4" fillId="12" borderId="10" xfId="0" applyNumberFormat="1" applyFont="1" applyFill="1" applyBorder="1" applyAlignment="1">
      <alignment horizontal="right" vertical="top" wrapText="1"/>
    </xf>
    <xf numFmtId="0" fontId="4" fillId="12" borderId="10" xfId="0" applyFont="1" applyFill="1" applyBorder="1" applyAlignment="1">
      <alignment horizontal="right" vertical="top" wrapText="1"/>
    </xf>
    <xf numFmtId="0" fontId="4" fillId="13" borderId="11" xfId="0" applyFont="1" applyFill="1" applyBorder="1" applyAlignment="1">
      <alignment horizontal="left" vertical="top" wrapText="1"/>
    </xf>
    <xf numFmtId="0" fontId="4" fillId="14" borderId="12" xfId="0" applyFont="1" applyFill="1" applyBorder="1" applyAlignment="1">
      <alignment horizontal="center" vertical="top" wrapText="1"/>
    </xf>
    <xf numFmtId="0" fontId="7" fillId="15" borderId="13" xfId="0" applyFont="1" applyFill="1" applyBorder="1" applyAlignment="1">
      <alignment horizontal="left" vertical="top" wrapText="1"/>
    </xf>
    <xf numFmtId="0" fontId="4" fillId="16" borderId="14" xfId="0" applyFont="1" applyFill="1" applyBorder="1" applyAlignment="1">
      <alignment horizontal="right" vertical="top" wrapText="1"/>
    </xf>
    <xf numFmtId="2" fontId="4" fillId="16" borderId="14" xfId="0" applyNumberFormat="1" applyFont="1" applyFill="1" applyBorder="1" applyAlignment="1">
      <alignment horizontal="right" vertical="top" wrapText="1"/>
    </xf>
    <xf numFmtId="0" fontId="4" fillId="17" borderId="15" xfId="0" applyFont="1" applyFill="1" applyBorder="1" applyAlignment="1">
      <alignment horizontal="left" vertical="top" wrapText="1"/>
    </xf>
    <xf numFmtId="0" fontId="7" fillId="18" borderId="16" xfId="0" applyFont="1" applyFill="1" applyBorder="1" applyAlignment="1">
      <alignment horizontal="left" vertical="top" wrapText="1"/>
    </xf>
    <xf numFmtId="0" fontId="4" fillId="19" borderId="17" xfId="0" applyFont="1" applyFill="1" applyBorder="1" applyAlignment="1">
      <alignment horizontal="center" vertical="top" wrapText="1"/>
    </xf>
    <xf numFmtId="0" fontId="4" fillId="20" borderId="18" xfId="0" applyFont="1" applyFill="1" applyBorder="1" applyAlignment="1">
      <alignment horizontal="right" vertical="top" wrapText="1"/>
    </xf>
    <xf numFmtId="2" fontId="4" fillId="20" borderId="18" xfId="0" applyNumberFormat="1" applyFont="1" applyFill="1" applyBorder="1" applyAlignment="1">
      <alignment horizontal="right" vertical="top" wrapText="1"/>
    </xf>
    <xf numFmtId="0" fontId="5" fillId="21" borderId="19" xfId="0" applyFont="1" applyFill="1" applyBorder="1" applyAlignment="1">
      <alignment horizontal="center" vertical="top" wrapText="1"/>
    </xf>
    <xf numFmtId="0" fontId="5" fillId="9" borderId="7" xfId="0" applyFont="1" applyFill="1" applyBorder="1" applyAlignment="1">
      <alignment horizontal="center" vertical="center" wrapText="1"/>
    </xf>
    <xf numFmtId="0" fontId="4" fillId="22" borderId="20" xfId="0" applyFont="1" applyFill="1" applyBorder="1" applyAlignment="1">
      <alignment horizontal="left" vertical="top" wrapText="1"/>
    </xf>
    <xf numFmtId="0" fontId="4" fillId="23" borderId="21" xfId="0" applyFont="1" applyFill="1" applyBorder="1" applyAlignment="1">
      <alignment horizontal="center" vertical="top" wrapText="1"/>
    </xf>
    <xf numFmtId="2" fontId="4" fillId="24" borderId="22" xfId="0" applyNumberFormat="1" applyFont="1" applyFill="1" applyBorder="1" applyAlignment="1">
      <alignment horizontal="right" vertical="top" wrapText="1"/>
    </xf>
    <xf numFmtId="0" fontId="4" fillId="24" borderId="22" xfId="0" applyFont="1" applyFill="1" applyBorder="1" applyAlignment="1">
      <alignment horizontal="right" vertical="top" wrapText="1"/>
    </xf>
    <xf numFmtId="0" fontId="4" fillId="25" borderId="23" xfId="0" applyFont="1" applyFill="1" applyBorder="1" applyAlignment="1">
      <alignment horizontal="left" vertical="top" wrapText="1"/>
    </xf>
    <xf numFmtId="0" fontId="4" fillId="26" borderId="24" xfId="0" applyFont="1" applyFill="1" applyBorder="1" applyAlignment="1">
      <alignment horizontal="center" vertical="top" wrapText="1"/>
    </xf>
    <xf numFmtId="0" fontId="7" fillId="27" borderId="25" xfId="0" applyFont="1" applyFill="1" applyBorder="1" applyAlignment="1">
      <alignment horizontal="left" vertical="top" wrapText="1"/>
    </xf>
    <xf numFmtId="2" fontId="4" fillId="28" borderId="26" xfId="0" applyNumberFormat="1" applyFont="1" applyFill="1" applyBorder="1" applyAlignment="1">
      <alignment horizontal="right" vertical="top" wrapText="1"/>
    </xf>
    <xf numFmtId="0" fontId="4" fillId="28" borderId="26" xfId="0" applyFont="1" applyFill="1" applyBorder="1" applyAlignment="1">
      <alignment horizontal="right" vertical="top" wrapText="1"/>
    </xf>
    <xf numFmtId="0" fontId="6" fillId="29" borderId="27" xfId="0" applyFont="1" applyFill="1" applyBorder="1" applyAlignment="1">
      <alignment horizontal="right" vertical="top" wrapText="1"/>
    </xf>
    <xf numFmtId="0" fontId="5" fillId="30" borderId="28" xfId="0" applyFont="1" applyFill="1" applyBorder="1" applyAlignment="1">
      <alignment horizontal="center" vertical="center" wrapText="1"/>
    </xf>
    <xf numFmtId="0" fontId="2" fillId="31" borderId="29" xfId="0" applyFont="1" applyFill="1" applyBorder="1" applyAlignment="1">
      <alignment horizontal="left" vertical="center" wrapText="1"/>
    </xf>
    <xf numFmtId="0" fontId="3" fillId="32" borderId="30" xfId="0" applyFont="1" applyFill="1" applyBorder="1" applyAlignment="1">
      <alignment horizontal="center" vertical="top" wrapText="1"/>
    </xf>
    <xf numFmtId="0" fontId="3" fillId="33" borderId="31" xfId="0" applyFont="1" applyFill="1" applyBorder="1" applyAlignment="1">
      <alignment horizontal="right" vertical="top" wrapText="1"/>
    </xf>
    <xf numFmtId="0" fontId="8" fillId="34" borderId="32" xfId="0" applyFont="1" applyFill="1" applyBorder="1" applyAlignment="1">
      <alignment horizontal="left" vertical="top" wrapText="1"/>
    </xf>
    <xf numFmtId="0" fontId="5" fillId="35" borderId="33" xfId="0" applyFont="1" applyFill="1" applyBorder="1" applyAlignment="1">
      <alignment horizontal="center" vertical="center" wrapText="1"/>
    </xf>
    <xf numFmtId="0" fontId="5" fillId="36" borderId="34" xfId="0" applyFont="1" applyFill="1" applyBorder="1" applyAlignment="1">
      <alignment horizontal="center" vertical="center" wrapText="1"/>
    </xf>
    <xf numFmtId="0" fontId="5" fillId="37" borderId="35" xfId="0" applyFont="1" applyFill="1" applyBorder="1" applyAlignment="1">
      <alignment horizontal="center" vertical="center" wrapText="1"/>
    </xf>
    <xf numFmtId="0" fontId="5" fillId="38" borderId="36" xfId="0" applyFont="1" applyFill="1" applyBorder="1" applyAlignment="1">
      <alignment horizontal="center" vertical="center" wrapText="1"/>
    </xf>
    <xf numFmtId="0" fontId="5" fillId="39" borderId="37" xfId="0" applyFont="1" applyFill="1" applyBorder="1" applyAlignment="1">
      <alignment horizontal="center" vertical="center" wrapText="1"/>
    </xf>
    <xf numFmtId="0" fontId="5" fillId="40" borderId="38" xfId="0" applyFont="1" applyFill="1" applyBorder="1" applyAlignment="1">
      <alignment horizontal="left" vertical="top" wrapText="1"/>
    </xf>
    <xf numFmtId="0" fontId="7" fillId="41" borderId="39" xfId="0" applyFont="1" applyFill="1" applyBorder="1" applyAlignment="1">
      <alignment horizontal="left" vertical="top" wrapText="1"/>
    </xf>
    <xf numFmtId="0" fontId="7" fillId="42" borderId="40" xfId="0" applyFont="1" applyFill="1" applyBorder="1" applyAlignment="1">
      <alignment horizontal="left" vertical="top" wrapText="1"/>
    </xf>
    <xf numFmtId="0" fontId="7" fillId="43" borderId="41" xfId="0" applyFont="1" applyFill="1" applyBorder="1" applyAlignment="1">
      <alignment horizontal="left" vertical="top" wrapText="1"/>
    </xf>
    <xf numFmtId="2" fontId="5" fillId="44" borderId="42" xfId="0" applyNumberFormat="1" applyFont="1" applyFill="1" applyBorder="1" applyAlignment="1">
      <alignment horizontal="right" vertical="top" wrapText="1"/>
    </xf>
    <xf numFmtId="2" fontId="5" fillId="45" borderId="43" xfId="0" applyNumberFormat="1" applyFont="1" applyFill="1" applyBorder="1" applyAlignment="1">
      <alignment horizontal="right" vertical="top" wrapText="1"/>
    </xf>
    <xf numFmtId="0" fontId="4" fillId="46" borderId="44" xfId="0" applyFont="1" applyFill="1" applyBorder="1" applyAlignment="1">
      <alignment horizontal="left" vertical="center" wrapText="1"/>
    </xf>
    <xf numFmtId="0" fontId="4" fillId="47" borderId="45" xfId="0" applyFont="1" applyFill="1" applyBorder="1" applyAlignment="1">
      <alignment horizontal="center" vertical="top" wrapText="1"/>
    </xf>
    <xf numFmtId="2" fontId="4" fillId="48" borderId="46" xfId="0" applyNumberFormat="1" applyFont="1" applyFill="1" applyBorder="1" applyAlignment="1">
      <alignment horizontal="right" vertical="top" wrapText="1"/>
    </xf>
    <xf numFmtId="0" fontId="4" fillId="49" borderId="47" xfId="0" applyFont="1" applyFill="1" applyBorder="1" applyAlignment="1">
      <alignment horizontal="left" vertical="center" wrapText="1"/>
    </xf>
    <xf numFmtId="0" fontId="4" fillId="50" borderId="48" xfId="0" applyFont="1" applyFill="1" applyBorder="1" applyAlignment="1">
      <alignment horizontal="center" vertical="top" wrapText="1"/>
    </xf>
    <xf numFmtId="2" fontId="4" fillId="51" borderId="49" xfId="0" applyNumberFormat="1" applyFont="1" applyFill="1" applyBorder="1" applyAlignment="1">
      <alignment horizontal="right" vertical="top" wrapText="1"/>
    </xf>
    <xf numFmtId="0" fontId="4" fillId="52" borderId="50" xfId="0" applyFont="1" applyFill="1" applyBorder="1" applyAlignment="1">
      <alignment horizontal="left" vertical="center" wrapText="1"/>
    </xf>
    <xf numFmtId="0" fontId="4" fillId="53" borderId="51" xfId="0" applyFont="1" applyFill="1" applyBorder="1" applyAlignment="1">
      <alignment horizontal="center" vertical="top" wrapText="1"/>
    </xf>
    <xf numFmtId="2" fontId="4" fillId="54" borderId="52" xfId="0" applyNumberFormat="1" applyFont="1" applyFill="1" applyBorder="1" applyAlignment="1">
      <alignment horizontal="right" vertical="top" wrapText="1"/>
    </xf>
    <xf numFmtId="0" fontId="4" fillId="55" borderId="53" xfId="0" applyFont="1" applyFill="1" applyBorder="1" applyAlignment="1">
      <alignment horizontal="left" vertical="center" wrapText="1"/>
    </xf>
    <xf numFmtId="2" fontId="4" fillId="56" borderId="54" xfId="0" applyNumberFormat="1" applyFont="1" applyFill="1" applyBorder="1" applyAlignment="1">
      <alignment horizontal="right" vertical="top" wrapText="1"/>
    </xf>
    <xf numFmtId="0" fontId="3" fillId="57" borderId="55" xfId="0" applyFont="1" applyFill="1" applyBorder="1" applyAlignment="1">
      <alignment horizontal="left" vertical="top" wrapText="1"/>
    </xf>
    <xf numFmtId="0" fontId="4" fillId="58" borderId="56" xfId="0" applyFont="1" applyFill="1" applyBorder="1" applyAlignment="1">
      <alignment horizontal="left" vertical="top" wrapText="1"/>
    </xf>
    <xf numFmtId="0" fontId="4" fillId="59" borderId="57" xfId="0" applyFont="1" applyFill="1" applyBorder="1" applyAlignment="1">
      <alignment horizontal="center" vertical="top" wrapText="1"/>
    </xf>
    <xf numFmtId="0" fontId="5" fillId="60" borderId="58" xfId="0" applyFont="1" applyFill="1" applyBorder="1" applyAlignment="1">
      <alignment horizontal="left" vertical="center" wrapText="1"/>
    </xf>
    <xf numFmtId="0" fontId="5" fillId="61" borderId="59" xfId="0" applyFont="1" applyFill="1" applyBorder="1" applyAlignment="1">
      <alignment horizontal="left" vertical="top" wrapText="1"/>
    </xf>
    <xf numFmtId="0" fontId="4" fillId="62" borderId="60" xfId="0" applyFont="1" applyFill="1" applyBorder="1" applyAlignment="1">
      <alignment horizontal="left" vertical="top" wrapText="1"/>
    </xf>
    <xf numFmtId="0" fontId="4" fillId="63" borderId="61" xfId="0" applyFont="1" applyFill="1" applyBorder="1" applyAlignment="1">
      <alignment horizontal="right" vertical="top" wrapText="1"/>
    </xf>
    <xf numFmtId="0" fontId="5" fillId="64" borderId="62" xfId="0" applyFont="1" applyFill="1" applyBorder="1" applyAlignment="1">
      <alignment horizontal="left" vertical="top" wrapText="1"/>
    </xf>
    <xf numFmtId="0" fontId="3" fillId="65" borderId="63" xfId="0" applyFont="1" applyFill="1" applyBorder="1" applyAlignment="1">
      <alignment horizontal="left" vertical="top" wrapText="1"/>
    </xf>
    <xf numFmtId="2" fontId="3" fillId="66" borderId="64" xfId="0" applyNumberFormat="1" applyFont="1" applyFill="1" applyBorder="1" applyAlignment="1">
      <alignment horizontal="right" vertical="top" wrapText="1"/>
    </xf>
    <xf numFmtId="49" fontId="4" fillId="59" borderId="57" xfId="0" applyNumberFormat="1" applyFont="1" applyFill="1" applyBorder="1" applyAlignment="1">
      <alignment horizontal="center" vertical="top" wrapText="1"/>
    </xf>
    <xf numFmtId="0" fontId="4" fillId="17" borderId="72" xfId="0" applyFont="1" applyFill="1" applyBorder="1" applyAlignment="1">
      <alignment horizontal="left" vertical="top" wrapText="1"/>
    </xf>
    <xf numFmtId="0" fontId="4" fillId="17" borderId="65" xfId="0" applyFont="1" applyFill="1" applyBorder="1" applyAlignment="1">
      <alignment horizontal="left" vertical="top" wrapText="1"/>
    </xf>
    <xf numFmtId="0" fontId="4" fillId="17" borderId="34" xfId="0" applyFont="1" applyFill="1" applyBorder="1" applyAlignment="1">
      <alignment horizontal="left" vertical="top" wrapText="1"/>
    </xf>
    <xf numFmtId="49" fontId="4" fillId="59" borderId="72" xfId="0" applyNumberFormat="1" applyFont="1" applyFill="1" applyBorder="1" applyAlignment="1">
      <alignment horizontal="center" vertical="top" wrapText="1"/>
    </xf>
    <xf numFmtId="49" fontId="4" fillId="59" borderId="65" xfId="0" applyNumberFormat="1" applyFont="1" applyFill="1" applyBorder="1" applyAlignment="1">
      <alignment horizontal="center" vertical="top" wrapText="1"/>
    </xf>
    <xf numFmtId="49" fontId="4" fillId="59" borderId="34" xfId="0" applyNumberFormat="1" applyFont="1" applyFill="1" applyBorder="1" applyAlignment="1">
      <alignment horizontal="center" vertical="top" wrapText="1"/>
    </xf>
    <xf numFmtId="0" fontId="4" fillId="59" borderId="72" xfId="0" applyFont="1" applyFill="1" applyBorder="1" applyAlignment="1">
      <alignment horizontal="center" vertical="top" wrapText="1"/>
    </xf>
    <xf numFmtId="0" fontId="4" fillId="59" borderId="65" xfId="0" applyFont="1" applyFill="1" applyBorder="1" applyAlignment="1">
      <alignment horizontal="center" vertical="top" wrapText="1"/>
    </xf>
    <xf numFmtId="0" fontId="4" fillId="59" borderId="34" xfId="0" applyFont="1" applyFill="1" applyBorder="1" applyAlignment="1">
      <alignment horizontal="center" vertical="top" wrapText="1"/>
    </xf>
    <xf numFmtId="2" fontId="4" fillId="56" borderId="72" xfId="0" applyNumberFormat="1" applyFont="1" applyFill="1" applyBorder="1" applyAlignment="1">
      <alignment horizontal="right" vertical="top" wrapText="1"/>
    </xf>
    <xf numFmtId="2" fontId="4" fillId="56" borderId="65" xfId="0" applyNumberFormat="1" applyFont="1" applyFill="1" applyBorder="1" applyAlignment="1">
      <alignment horizontal="right" vertical="top" wrapText="1"/>
    </xf>
    <xf numFmtId="2" fontId="4" fillId="56" borderId="34" xfId="0" applyNumberFormat="1" applyFont="1" applyFill="1" applyBorder="1" applyAlignment="1">
      <alignment horizontal="right" vertical="top" wrapText="1"/>
    </xf>
    <xf numFmtId="0" fontId="3" fillId="66" borderId="64" xfId="0" applyFont="1" applyFill="1" applyBorder="1" applyAlignment="1">
      <alignment horizontal="right" vertical="top" wrapText="1"/>
    </xf>
    <xf numFmtId="0" fontId="4" fillId="56" borderId="54" xfId="0" applyFont="1" applyFill="1" applyBorder="1" applyAlignment="1">
      <alignment horizontal="right" vertical="top" wrapText="1"/>
    </xf>
    <xf numFmtId="0" fontId="4" fillId="56" borderId="72" xfId="0" applyFont="1" applyFill="1" applyBorder="1" applyAlignment="1">
      <alignment horizontal="right" vertical="top" wrapText="1"/>
    </xf>
    <xf numFmtId="0" fontId="4" fillId="56" borderId="65" xfId="0" applyFont="1" applyFill="1" applyBorder="1" applyAlignment="1">
      <alignment horizontal="right" vertical="top" wrapText="1"/>
    </xf>
    <xf numFmtId="0" fontId="4" fillId="56" borderId="34" xfId="0" applyFont="1" applyFill="1" applyBorder="1" applyAlignment="1">
      <alignment horizontal="right" vertical="top" wrapText="1"/>
    </xf>
    <xf numFmtId="0" fontId="4" fillId="70" borderId="68" xfId="0" applyFont="1" applyFill="1" applyBorder="1" applyAlignment="1">
      <alignment horizontal="right" vertical="center" wrapText="1"/>
    </xf>
    <xf numFmtId="0" fontId="5" fillId="67" borderId="65" xfId="0" applyFont="1" applyFill="1" applyBorder="1" applyAlignment="1">
      <alignment horizontal="center" vertical="center" wrapText="1"/>
    </xf>
    <xf numFmtId="0" fontId="5" fillId="68" borderId="66" xfId="0" applyFont="1" applyFill="1" applyBorder="1" applyAlignment="1">
      <alignment horizontal="left" vertical="top" wrapText="1"/>
    </xf>
    <xf numFmtId="0" fontId="5" fillId="69" borderId="67" xfId="0" applyFont="1" applyFill="1" applyBorder="1" applyAlignment="1">
      <alignment horizontal="right" vertical="top" wrapText="1"/>
    </xf>
    <xf numFmtId="0" fontId="7" fillId="72" borderId="70" xfId="0" applyFont="1" applyFill="1" applyBorder="1" applyAlignment="1">
      <alignment horizontal="left" vertical="top" wrapText="1"/>
    </xf>
    <xf numFmtId="2" fontId="4" fillId="56" borderId="65" xfId="0" applyNumberFormat="1"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43</xdr:col>
      <xdr:colOff>0</xdr:colOff>
      <xdr:row>0</xdr:row>
      <xdr:rowOff>0</xdr:rowOff>
    </xdr:from>
    <xdr:to>
      <xdr:col>55</xdr:col>
      <xdr:colOff>0</xdr:colOff>
      <xdr:row>1</xdr:row>
      <xdr:rowOff>0</xdr:rowOff>
    </xdr:to>
    <xdr:pic>
      <xdr:nvPicPr>
        <xdr:cNvPr id="2" name="Imagine 1" descr="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554"/>
  <sheetViews>
    <sheetView tabSelected="1" zoomScale="90" zoomScaleNormal="90" workbookViewId="0">
      <selection activeCell="AZ19" sqref="AZ19:BC19"/>
    </sheetView>
  </sheetViews>
  <sheetFormatPr defaultRowHeight="10.5" x14ac:dyDescent="0.15"/>
  <cols>
    <col min="1" max="1" width="20.83203125" customWidth="1"/>
    <col min="2" max="2" width="0.1640625" customWidth="1"/>
    <col min="3" max="3" width="5.83203125" customWidth="1"/>
    <col min="4" max="4" width="0.1640625" customWidth="1"/>
    <col min="5" max="5" width="2.1640625" customWidth="1"/>
    <col min="6" max="6" width="2" customWidth="1"/>
    <col min="7" max="7" width="2.33203125" customWidth="1"/>
    <col min="8" max="8" width="1" customWidth="1"/>
    <col min="9" max="9" width="1.5" customWidth="1"/>
    <col min="10" max="10" width="5.5" customWidth="1"/>
    <col min="11" max="11" width="0.83203125" customWidth="1"/>
    <col min="12" max="12" width="0.6640625" customWidth="1"/>
    <col min="13" max="13" width="10.5" customWidth="1"/>
    <col min="14" max="14" width="0.33203125" customWidth="1"/>
    <col min="15" max="15" width="10.83203125" customWidth="1"/>
    <col min="16" max="16" width="1.6640625" customWidth="1"/>
    <col min="17" max="17" width="0.33203125" customWidth="1"/>
    <col min="18" max="18" width="2.1640625" customWidth="1"/>
    <col min="19" max="19" width="1.6640625" customWidth="1"/>
    <col min="20" max="20" width="1.33203125" customWidth="1"/>
    <col min="21" max="21" width="4.1640625" customWidth="1"/>
    <col min="22" max="22" width="2.83203125" customWidth="1"/>
    <col min="23" max="23" width="0.33203125" customWidth="1"/>
    <col min="24" max="24" width="11.83203125" customWidth="1"/>
    <col min="25" max="25" width="0.33203125" customWidth="1"/>
    <col min="26" max="28" width="0.1640625" customWidth="1"/>
    <col min="29" max="29" width="11.6640625" customWidth="1"/>
    <col min="30" max="30" width="0.5" customWidth="1"/>
    <col min="31" max="33" width="0.1640625" customWidth="1"/>
    <col min="34" max="34" width="0.6640625" customWidth="1"/>
    <col min="35" max="35" width="1.1640625" customWidth="1"/>
    <col min="36" max="36" width="10.33203125" customWidth="1"/>
    <col min="37" max="40" width="0.1640625" customWidth="1"/>
    <col min="41" max="41" width="4.1640625" customWidth="1"/>
    <col min="42" max="42" width="7.6640625" customWidth="1"/>
    <col min="43" max="45" width="0.1640625" customWidth="1"/>
    <col min="46" max="46" width="6.83203125" customWidth="1"/>
    <col min="47" max="47" width="5.33203125" customWidth="1"/>
    <col min="48" max="49" width="0.1640625" customWidth="1"/>
    <col min="50" max="50" width="0.33203125" customWidth="1"/>
    <col min="51" max="51" width="9" customWidth="1"/>
    <col min="52" max="52" width="2.83203125" customWidth="1"/>
    <col min="53" max="54" width="0.1640625" customWidth="1"/>
    <col min="55" max="55" width="12" customWidth="1"/>
  </cols>
  <sheetData>
    <row r="1" spans="1:55" ht="13.7" customHeight="1" x14ac:dyDescent="0.15">
      <c r="A1" s="20" t="s">
        <v>0</v>
      </c>
      <c r="B1" s="20"/>
      <c r="C1" s="20"/>
      <c r="D1" s="20"/>
      <c r="E1" s="20"/>
      <c r="F1" s="20"/>
      <c r="G1" s="20"/>
      <c r="H1" s="20"/>
      <c r="I1" s="20"/>
      <c r="J1" s="21" t="s">
        <v>1</v>
      </c>
      <c r="K1" s="21"/>
      <c r="L1" s="21"/>
      <c r="M1" s="21"/>
      <c r="N1" s="21"/>
      <c r="O1" s="21"/>
      <c r="P1" s="21"/>
      <c r="Q1" s="21"/>
      <c r="R1" s="21"/>
      <c r="S1" s="21"/>
      <c r="T1" s="21"/>
      <c r="U1" s="1"/>
      <c r="V1" s="1"/>
      <c r="W1" s="1"/>
      <c r="X1" s="1"/>
      <c r="Y1" s="1"/>
      <c r="Z1" s="1"/>
      <c r="AA1" s="1"/>
      <c r="AB1" s="1"/>
      <c r="AC1" s="1"/>
      <c r="AD1" s="1"/>
      <c r="AE1" s="1"/>
      <c r="AF1" s="1"/>
      <c r="AG1" s="1"/>
      <c r="AH1" s="1"/>
      <c r="AI1" s="1"/>
      <c r="AJ1" s="1"/>
      <c r="AK1" s="1"/>
      <c r="AL1" s="1"/>
      <c r="AM1" s="1"/>
      <c r="AN1" s="1"/>
      <c r="AO1" s="1"/>
      <c r="AP1" s="1"/>
      <c r="AQ1" s="1"/>
      <c r="AR1" s="22"/>
      <c r="AS1" s="22"/>
      <c r="AT1" s="22"/>
      <c r="AU1" s="22"/>
      <c r="AV1" s="22"/>
      <c r="AW1" s="22"/>
      <c r="AX1" s="22"/>
      <c r="AY1" s="22"/>
      <c r="AZ1" s="22"/>
      <c r="BA1" s="22"/>
      <c r="BB1" s="22"/>
      <c r="BC1" s="22"/>
    </row>
    <row r="2" spans="1:55" ht="13.7" customHeight="1" x14ac:dyDescent="0.15">
      <c r="A2" s="20" t="s">
        <v>2</v>
      </c>
      <c r="B2" s="20"/>
      <c r="C2" s="20"/>
      <c r="D2" s="20"/>
      <c r="E2" s="20"/>
      <c r="F2" s="20"/>
      <c r="G2" s="20"/>
      <c r="H2" s="20"/>
      <c r="I2" s="20"/>
      <c r="J2" s="21" t="s">
        <v>3</v>
      </c>
      <c r="K2" s="21"/>
      <c r="L2" s="21"/>
      <c r="M2" s="21"/>
      <c r="N2" s="21"/>
      <c r="O2" s="21"/>
      <c r="P2" s="21"/>
      <c r="Q2" s="21"/>
      <c r="R2" s="21"/>
      <c r="S2" s="21"/>
      <c r="T2" s="2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6.9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row>
    <row r="4" spans="1:55" ht="13.7" customHeight="1" x14ac:dyDescent="0.15">
      <c r="A4" s="23" t="s">
        <v>4</v>
      </c>
      <c r="B4" s="23"/>
      <c r="C4" s="23"/>
      <c r="D4" s="23"/>
      <c r="E4" s="23"/>
      <c r="F4" s="23"/>
      <c r="G4" s="23"/>
      <c r="H4" s="23"/>
      <c r="I4" s="24" t="s">
        <v>5</v>
      </c>
      <c r="J4" s="24"/>
      <c r="K4" s="24"/>
      <c r="L4" s="24"/>
      <c r="M4" s="24"/>
      <c r="N4" s="24"/>
      <c r="O4" s="24"/>
      <c r="P4" s="24"/>
      <c r="Q4" s="24"/>
      <c r="R4" s="24"/>
      <c r="S4" s="24" t="s">
        <v>6</v>
      </c>
      <c r="T4" s="24"/>
      <c r="U4" s="24"/>
      <c r="V4" s="24"/>
      <c r="W4" s="24"/>
      <c r="X4" s="24"/>
      <c r="Y4" s="24"/>
      <c r="Z4" s="24"/>
      <c r="AA4" s="24"/>
      <c r="AB4" s="24"/>
      <c r="AC4" s="24"/>
      <c r="AD4" s="1"/>
      <c r="AE4" s="1"/>
      <c r="AF4" s="1"/>
      <c r="AG4" s="1"/>
      <c r="AH4" s="1"/>
      <c r="AI4" s="1"/>
      <c r="AJ4" s="1"/>
      <c r="AK4" s="1"/>
      <c r="AL4" s="1"/>
      <c r="AM4" s="1"/>
      <c r="AN4" s="1"/>
      <c r="AO4" s="1"/>
      <c r="AP4" s="1"/>
      <c r="AQ4" s="1"/>
      <c r="AR4" s="1"/>
      <c r="AS4" s="1"/>
      <c r="AT4" s="1"/>
      <c r="AU4" s="1"/>
      <c r="AV4" s="1"/>
      <c r="AW4" s="1"/>
      <c r="AX4" s="1"/>
      <c r="AY4" s="1"/>
      <c r="AZ4" s="1"/>
      <c r="BA4" s="1"/>
      <c r="BB4" s="1"/>
      <c r="BC4" s="1"/>
    </row>
    <row r="5" spans="1:55" ht="13.7" customHeight="1" x14ac:dyDescent="0.15">
      <c r="A5" s="25" t="s">
        <v>7</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row>
    <row r="6" spans="1:55" ht="13.7" customHeight="1" x14ac:dyDescent="0.15">
      <c r="A6" s="26" t="s">
        <v>8</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row>
    <row r="7" spans="1:55" ht="13.7" customHeight="1" x14ac:dyDescent="0.15">
      <c r="A7" s="27" t="s">
        <v>9</v>
      </c>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row>
    <row r="8" spans="1:55" ht="13.7" customHeight="1" x14ac:dyDescent="0.15">
      <c r="A8" s="28" t="s">
        <v>10</v>
      </c>
      <c r="B8" s="28"/>
      <c r="C8" s="28"/>
      <c r="D8" s="28"/>
      <c r="E8" s="28"/>
      <c r="F8" s="28"/>
      <c r="G8" s="28" t="s">
        <v>11</v>
      </c>
      <c r="H8" s="28"/>
      <c r="I8" s="28"/>
      <c r="J8" s="28"/>
      <c r="K8" s="28"/>
      <c r="L8" s="28"/>
      <c r="M8" s="28"/>
      <c r="N8" s="28"/>
      <c r="O8" s="28"/>
      <c r="P8" s="28"/>
      <c r="Q8" s="28"/>
      <c r="R8" s="28"/>
      <c r="S8" s="28"/>
      <c r="T8" s="28"/>
      <c r="U8" s="28"/>
      <c r="V8" s="28" t="s">
        <v>12</v>
      </c>
      <c r="W8" s="28"/>
      <c r="X8" s="28"/>
      <c r="Y8" s="28" t="s">
        <v>13</v>
      </c>
      <c r="Z8" s="28"/>
      <c r="AA8" s="28"/>
      <c r="AB8" s="28"/>
      <c r="AC8" s="28"/>
      <c r="AD8" s="28"/>
      <c r="AE8" s="28"/>
      <c r="AF8" s="28"/>
      <c r="AG8" s="28"/>
      <c r="AH8" s="28"/>
      <c r="AI8" s="28"/>
      <c r="AJ8" s="28" t="s">
        <v>14</v>
      </c>
      <c r="AK8" s="28"/>
      <c r="AL8" s="28"/>
      <c r="AM8" s="28"/>
      <c r="AN8" s="28"/>
      <c r="AO8" s="28"/>
      <c r="AP8" s="28" t="s">
        <v>15</v>
      </c>
      <c r="AQ8" s="28"/>
      <c r="AR8" s="28"/>
      <c r="AS8" s="28"/>
      <c r="AT8" s="28"/>
      <c r="AU8" s="28" t="s">
        <v>16</v>
      </c>
      <c r="AV8" s="28"/>
      <c r="AW8" s="28"/>
      <c r="AX8" s="28"/>
      <c r="AY8" s="28"/>
      <c r="AZ8" s="28" t="s">
        <v>17</v>
      </c>
      <c r="BA8" s="28"/>
      <c r="BB8" s="28"/>
      <c r="BC8" s="28"/>
    </row>
    <row r="9" spans="1:55" ht="13.7" customHeight="1" x14ac:dyDescent="0.15">
      <c r="A9" s="28" t="s">
        <v>10</v>
      </c>
      <c r="B9" s="28"/>
      <c r="C9" s="28"/>
      <c r="D9" s="28"/>
      <c r="E9" s="28"/>
      <c r="F9" s="28"/>
      <c r="G9" s="28" t="s">
        <v>18</v>
      </c>
      <c r="H9" s="28"/>
      <c r="I9" s="28"/>
      <c r="J9" s="28"/>
      <c r="K9" s="28"/>
      <c r="L9" s="28"/>
      <c r="M9" s="28"/>
      <c r="N9" s="28" t="s">
        <v>19</v>
      </c>
      <c r="O9" s="28"/>
      <c r="P9" s="28"/>
      <c r="Q9" s="28"/>
      <c r="R9" s="28"/>
      <c r="S9" s="28"/>
      <c r="T9" s="28"/>
      <c r="U9" s="28"/>
      <c r="V9" s="28" t="s">
        <v>20</v>
      </c>
      <c r="W9" s="28"/>
      <c r="X9" s="28"/>
      <c r="Y9" s="28" t="s">
        <v>20</v>
      </c>
      <c r="Z9" s="28"/>
      <c r="AA9" s="28"/>
      <c r="AB9" s="28"/>
      <c r="AC9" s="28"/>
      <c r="AD9" s="28"/>
      <c r="AE9" s="28"/>
      <c r="AF9" s="28"/>
      <c r="AG9" s="28"/>
      <c r="AH9" s="28"/>
      <c r="AI9" s="28"/>
      <c r="AJ9" s="28" t="s">
        <v>21</v>
      </c>
      <c r="AK9" s="28"/>
      <c r="AL9" s="28"/>
      <c r="AM9" s="28"/>
      <c r="AN9" s="28"/>
      <c r="AO9" s="28"/>
      <c r="AP9" s="28" t="s">
        <v>22</v>
      </c>
      <c r="AQ9" s="28"/>
      <c r="AR9" s="28"/>
      <c r="AS9" s="28"/>
      <c r="AT9" s="28"/>
      <c r="AU9" s="28" t="s">
        <v>23</v>
      </c>
      <c r="AV9" s="28"/>
      <c r="AW9" s="28"/>
      <c r="AX9" s="28"/>
      <c r="AY9" s="28"/>
      <c r="AZ9" s="28" t="s">
        <v>23</v>
      </c>
      <c r="BA9" s="28"/>
      <c r="BB9" s="28"/>
      <c r="BC9" s="28"/>
    </row>
    <row r="10" spans="1:55" ht="13.7" customHeight="1" x14ac:dyDescent="0.15">
      <c r="A10" s="29" t="s">
        <v>24</v>
      </c>
      <c r="B10" s="29"/>
      <c r="C10" s="29"/>
      <c r="D10" s="29"/>
      <c r="E10" s="29"/>
      <c r="F10" s="29"/>
      <c r="G10" s="30" t="s">
        <v>7</v>
      </c>
      <c r="H10" s="30"/>
      <c r="I10" s="30"/>
      <c r="J10" s="30"/>
      <c r="K10" s="30"/>
      <c r="L10" s="30"/>
      <c r="M10" s="30"/>
      <c r="N10" s="30"/>
      <c r="O10" s="30"/>
      <c r="P10" s="30"/>
      <c r="Q10" s="30"/>
      <c r="R10" s="30"/>
      <c r="S10" s="30"/>
      <c r="T10" s="30"/>
      <c r="U10" s="30"/>
      <c r="V10" s="31">
        <f>SUM(V11+V17)</f>
        <v>669695.36467000004</v>
      </c>
      <c r="W10" s="32"/>
      <c r="X10" s="32"/>
      <c r="Y10" s="31">
        <f>SUM(Y11+Y17)</f>
        <v>690248.00635999988</v>
      </c>
      <c r="Z10" s="32"/>
      <c r="AA10" s="32"/>
      <c r="AB10" s="32"/>
      <c r="AC10" s="32"/>
      <c r="AD10" s="32"/>
      <c r="AE10" s="32"/>
      <c r="AF10" s="32"/>
      <c r="AG10" s="32"/>
      <c r="AH10" s="32"/>
      <c r="AI10" s="32"/>
      <c r="AJ10" s="31">
        <f>SUM(AJ11+AJ17)</f>
        <v>402290.7</v>
      </c>
      <c r="AK10" s="32"/>
      <c r="AL10" s="32"/>
      <c r="AM10" s="32"/>
      <c r="AN10" s="32"/>
      <c r="AO10" s="32"/>
      <c r="AP10" s="31">
        <f>SUM(AP11+AP17)</f>
        <v>521958.90000000008</v>
      </c>
      <c r="AQ10" s="32"/>
      <c r="AR10" s="32"/>
      <c r="AS10" s="32"/>
      <c r="AT10" s="32"/>
      <c r="AU10" s="31">
        <f>SUM(AU11+AU17)</f>
        <v>441754.90000000008</v>
      </c>
      <c r="AV10" s="32"/>
      <c r="AW10" s="32"/>
      <c r="AX10" s="32"/>
      <c r="AY10" s="32"/>
      <c r="AZ10" s="31">
        <f>SUM(AZ11+AZ17)</f>
        <v>419444.90000000008</v>
      </c>
      <c r="BA10" s="32"/>
      <c r="BB10" s="32"/>
      <c r="BC10" s="32"/>
    </row>
    <row r="11" spans="1:55" ht="13.7" customHeight="1" x14ac:dyDescent="0.15">
      <c r="A11" s="33" t="s">
        <v>25</v>
      </c>
      <c r="B11" s="33"/>
      <c r="C11" s="33"/>
      <c r="D11" s="33"/>
      <c r="E11" s="33"/>
      <c r="F11" s="33"/>
      <c r="G11" s="34" t="s">
        <v>26</v>
      </c>
      <c r="H11" s="34"/>
      <c r="I11" s="34"/>
      <c r="J11" s="34"/>
      <c r="K11" s="34"/>
      <c r="L11" s="34"/>
      <c r="M11" s="34"/>
      <c r="N11" s="35" t="s">
        <v>7</v>
      </c>
      <c r="O11" s="35"/>
      <c r="P11" s="35"/>
      <c r="Q11" s="35"/>
      <c r="R11" s="35"/>
      <c r="S11" s="35"/>
      <c r="T11" s="35"/>
      <c r="U11" s="35"/>
      <c r="V11" s="36">
        <v>0</v>
      </c>
      <c r="W11" s="36"/>
      <c r="X11" s="36"/>
      <c r="Y11" s="36">
        <v>0</v>
      </c>
      <c r="Z11" s="36"/>
      <c r="AA11" s="36"/>
      <c r="AB11" s="36"/>
      <c r="AC11" s="36"/>
      <c r="AD11" s="36"/>
      <c r="AE11" s="36"/>
      <c r="AF11" s="36"/>
      <c r="AG11" s="36"/>
      <c r="AH11" s="36"/>
      <c r="AI11" s="36"/>
      <c r="AJ11" s="37">
        <f>SUM(AJ12:AO16)</f>
        <v>15000</v>
      </c>
      <c r="AK11" s="36"/>
      <c r="AL11" s="36"/>
      <c r="AM11" s="36"/>
      <c r="AN11" s="36"/>
      <c r="AO11" s="36"/>
      <c r="AP11" s="37">
        <f>SUM(AP12:AT16)</f>
        <v>26124.399999999998</v>
      </c>
      <c r="AQ11" s="36"/>
      <c r="AR11" s="36"/>
      <c r="AS11" s="36"/>
      <c r="AT11" s="36"/>
      <c r="AU11" s="37">
        <f>SUM(AU12:AY16)</f>
        <v>26124.399999999998</v>
      </c>
      <c r="AV11" s="36"/>
      <c r="AW11" s="36"/>
      <c r="AX11" s="36"/>
      <c r="AY11" s="36"/>
      <c r="AZ11" s="37">
        <f>SUM(AZ12:BC16)</f>
        <v>26124.399999999998</v>
      </c>
      <c r="BA11" s="36"/>
      <c r="BB11" s="36"/>
      <c r="BC11" s="36"/>
    </row>
    <row r="12" spans="1:55" ht="13.7" customHeight="1" x14ac:dyDescent="0.15">
      <c r="A12" s="38" t="s">
        <v>28</v>
      </c>
      <c r="B12" s="38"/>
      <c r="C12" s="38"/>
      <c r="D12" s="38"/>
      <c r="E12" s="38"/>
      <c r="F12" s="38"/>
      <c r="G12" s="39" t="s">
        <v>7</v>
      </c>
      <c r="H12" s="39"/>
      <c r="I12" s="39"/>
      <c r="J12" s="39"/>
      <c r="K12" s="39"/>
      <c r="L12" s="39"/>
      <c r="M12" s="39"/>
      <c r="N12" s="40" t="s">
        <v>29</v>
      </c>
      <c r="O12" s="40"/>
      <c r="P12" s="40"/>
      <c r="Q12" s="40"/>
      <c r="R12" s="40"/>
      <c r="S12" s="40"/>
      <c r="T12" s="40"/>
      <c r="U12" s="40"/>
      <c r="V12" s="41" t="s">
        <v>7</v>
      </c>
      <c r="W12" s="41"/>
      <c r="X12" s="41"/>
      <c r="Y12" s="41" t="s">
        <v>7</v>
      </c>
      <c r="Z12" s="41"/>
      <c r="AA12" s="41"/>
      <c r="AB12" s="41"/>
      <c r="AC12" s="41"/>
      <c r="AD12" s="41"/>
      <c r="AE12" s="41"/>
      <c r="AF12" s="41"/>
      <c r="AG12" s="41"/>
      <c r="AH12" s="41"/>
      <c r="AI12" s="41"/>
      <c r="AJ12" s="42">
        <f>SUM(AN91+AN92)</f>
        <v>12449.2</v>
      </c>
      <c r="AK12" s="41"/>
      <c r="AL12" s="41"/>
      <c r="AM12" s="41"/>
      <c r="AN12" s="41"/>
      <c r="AO12" s="41"/>
      <c r="AP12" s="42">
        <f>SUM(AT91+AT92)</f>
        <v>23573.599999999999</v>
      </c>
      <c r="AQ12" s="41"/>
      <c r="AR12" s="41"/>
      <c r="AS12" s="41"/>
      <c r="AT12" s="41"/>
      <c r="AU12" s="42">
        <f>SUM(AX91+AX92)</f>
        <v>23573.599999999999</v>
      </c>
      <c r="AV12" s="41"/>
      <c r="AW12" s="41"/>
      <c r="AX12" s="41"/>
      <c r="AY12" s="41"/>
      <c r="AZ12" s="42">
        <f>SUM(BC91+BC92)</f>
        <v>23573.599999999999</v>
      </c>
      <c r="BA12" s="41"/>
      <c r="BB12" s="41"/>
      <c r="BC12" s="41"/>
    </row>
    <row r="13" spans="1:55" ht="13.7" customHeight="1" x14ac:dyDescent="0.15">
      <c r="A13" s="38" t="s">
        <v>30</v>
      </c>
      <c r="B13" s="38"/>
      <c r="C13" s="38"/>
      <c r="D13" s="38"/>
      <c r="E13" s="38"/>
      <c r="F13" s="38"/>
      <c r="G13" s="39" t="s">
        <v>7</v>
      </c>
      <c r="H13" s="39"/>
      <c r="I13" s="39"/>
      <c r="J13" s="39"/>
      <c r="K13" s="39"/>
      <c r="L13" s="39"/>
      <c r="M13" s="39"/>
      <c r="N13" s="40" t="s">
        <v>31</v>
      </c>
      <c r="O13" s="40"/>
      <c r="P13" s="40"/>
      <c r="Q13" s="40"/>
      <c r="R13" s="40"/>
      <c r="S13" s="40"/>
      <c r="T13" s="40"/>
      <c r="U13" s="40"/>
      <c r="V13" s="41" t="s">
        <v>7</v>
      </c>
      <c r="W13" s="41"/>
      <c r="X13" s="41"/>
      <c r="Y13" s="41" t="s">
        <v>7</v>
      </c>
      <c r="Z13" s="41"/>
      <c r="AA13" s="41"/>
      <c r="AB13" s="41"/>
      <c r="AC13" s="41"/>
      <c r="AD13" s="41"/>
      <c r="AE13" s="41"/>
      <c r="AF13" s="41"/>
      <c r="AG13" s="41"/>
      <c r="AH13" s="41"/>
      <c r="AI13" s="41"/>
      <c r="AJ13" s="42">
        <f>SUM(AN93+AN94+AN95+AN96+AN97)</f>
        <v>1550</v>
      </c>
      <c r="AK13" s="41"/>
      <c r="AL13" s="41"/>
      <c r="AM13" s="41"/>
      <c r="AN13" s="41"/>
      <c r="AO13" s="41"/>
      <c r="AP13" s="42">
        <f>SUM(AT93+AT94+AT95+AT96+AT97)</f>
        <v>1510</v>
      </c>
      <c r="AQ13" s="41"/>
      <c r="AR13" s="41"/>
      <c r="AS13" s="41"/>
      <c r="AT13" s="41"/>
      <c r="AU13" s="42">
        <f>SUM(AX93+AX94+AX95+AX96+AX97)</f>
        <v>1510</v>
      </c>
      <c r="AV13" s="41"/>
      <c r="AW13" s="41"/>
      <c r="AX13" s="41"/>
      <c r="AY13" s="41"/>
      <c r="AZ13" s="42">
        <f>SUM(BC93+BC94+BC95+BC96+BC97)</f>
        <v>1510</v>
      </c>
      <c r="BA13" s="41"/>
      <c r="BB13" s="41"/>
      <c r="BC13" s="41"/>
    </row>
    <row r="14" spans="1:55" ht="13.7" customHeight="1" x14ac:dyDescent="0.15">
      <c r="A14" s="38" t="s">
        <v>32</v>
      </c>
      <c r="B14" s="38"/>
      <c r="C14" s="38"/>
      <c r="D14" s="38"/>
      <c r="E14" s="38"/>
      <c r="F14" s="38"/>
      <c r="G14" s="39" t="s">
        <v>7</v>
      </c>
      <c r="H14" s="39"/>
      <c r="I14" s="39"/>
      <c r="J14" s="39"/>
      <c r="K14" s="39"/>
      <c r="L14" s="39"/>
      <c r="M14" s="39"/>
      <c r="N14" s="40" t="s">
        <v>33</v>
      </c>
      <c r="O14" s="40"/>
      <c r="P14" s="40"/>
      <c r="Q14" s="40"/>
      <c r="R14" s="40"/>
      <c r="S14" s="40"/>
      <c r="T14" s="40"/>
      <c r="U14" s="40"/>
      <c r="V14" s="41" t="s">
        <v>7</v>
      </c>
      <c r="W14" s="41"/>
      <c r="X14" s="41"/>
      <c r="Y14" s="41" t="s">
        <v>7</v>
      </c>
      <c r="Z14" s="41"/>
      <c r="AA14" s="41"/>
      <c r="AB14" s="41"/>
      <c r="AC14" s="41"/>
      <c r="AD14" s="41"/>
      <c r="AE14" s="41"/>
      <c r="AF14" s="41"/>
      <c r="AG14" s="41"/>
      <c r="AH14" s="41"/>
      <c r="AI14" s="41"/>
      <c r="AJ14" s="41" t="s">
        <v>7</v>
      </c>
      <c r="AK14" s="41"/>
      <c r="AL14" s="41"/>
      <c r="AM14" s="41"/>
      <c r="AN14" s="41"/>
      <c r="AO14" s="41"/>
      <c r="AP14" s="42">
        <f>SUM(AT98+AT99)</f>
        <v>100</v>
      </c>
      <c r="AQ14" s="41"/>
      <c r="AR14" s="41"/>
      <c r="AS14" s="41"/>
      <c r="AT14" s="41"/>
      <c r="AU14" s="42">
        <f>SUM(AX98+AX99)</f>
        <v>100</v>
      </c>
      <c r="AV14" s="41"/>
      <c r="AW14" s="41"/>
      <c r="AX14" s="41"/>
      <c r="AY14" s="41"/>
      <c r="AZ14" s="42">
        <f>SUM(BC98+BC99)</f>
        <v>100</v>
      </c>
      <c r="BA14" s="41"/>
      <c r="BB14" s="41"/>
      <c r="BC14" s="41"/>
    </row>
    <row r="15" spans="1:55" ht="13.7" customHeight="1" x14ac:dyDescent="0.15">
      <c r="A15" s="38" t="s">
        <v>35</v>
      </c>
      <c r="B15" s="38"/>
      <c r="C15" s="38"/>
      <c r="D15" s="38"/>
      <c r="E15" s="38"/>
      <c r="F15" s="38"/>
      <c r="G15" s="39" t="s">
        <v>7</v>
      </c>
      <c r="H15" s="39"/>
      <c r="I15" s="39"/>
      <c r="J15" s="39"/>
      <c r="K15" s="39"/>
      <c r="L15" s="39"/>
      <c r="M15" s="39"/>
      <c r="N15" s="40" t="s">
        <v>36</v>
      </c>
      <c r="O15" s="40"/>
      <c r="P15" s="40"/>
      <c r="Q15" s="40"/>
      <c r="R15" s="40"/>
      <c r="S15" s="40"/>
      <c r="T15" s="40"/>
      <c r="U15" s="40"/>
      <c r="V15" s="41" t="s">
        <v>7</v>
      </c>
      <c r="W15" s="41"/>
      <c r="X15" s="41"/>
      <c r="Y15" s="41" t="s">
        <v>7</v>
      </c>
      <c r="Z15" s="41"/>
      <c r="AA15" s="41"/>
      <c r="AB15" s="41"/>
      <c r="AC15" s="41"/>
      <c r="AD15" s="41"/>
      <c r="AE15" s="41"/>
      <c r="AF15" s="41"/>
      <c r="AG15" s="41"/>
      <c r="AH15" s="41"/>
      <c r="AI15" s="41"/>
      <c r="AJ15" s="42">
        <f>SUM(AN100)</f>
        <v>1000.8</v>
      </c>
      <c r="AK15" s="41"/>
      <c r="AL15" s="41"/>
      <c r="AM15" s="41"/>
      <c r="AN15" s="41"/>
      <c r="AO15" s="41"/>
      <c r="AP15" s="42">
        <f>SUM(AT100+AT101)</f>
        <v>835.8</v>
      </c>
      <c r="AQ15" s="41"/>
      <c r="AR15" s="41"/>
      <c r="AS15" s="41"/>
      <c r="AT15" s="41"/>
      <c r="AU15" s="42">
        <f>SUM(AX100+AX101)</f>
        <v>835.8</v>
      </c>
      <c r="AV15" s="41"/>
      <c r="AW15" s="41"/>
      <c r="AX15" s="41"/>
      <c r="AY15" s="41"/>
      <c r="AZ15" s="42">
        <f>SUM(BC100+BC101)</f>
        <v>835.8</v>
      </c>
      <c r="BA15" s="41"/>
      <c r="BB15" s="41"/>
      <c r="BC15" s="41"/>
    </row>
    <row r="16" spans="1:55" ht="13.7" customHeight="1" x14ac:dyDescent="0.15">
      <c r="A16" s="38" t="s">
        <v>37</v>
      </c>
      <c r="B16" s="38"/>
      <c r="C16" s="38"/>
      <c r="D16" s="38"/>
      <c r="E16" s="38"/>
      <c r="F16" s="38"/>
      <c r="G16" s="39" t="s">
        <v>7</v>
      </c>
      <c r="H16" s="39"/>
      <c r="I16" s="39"/>
      <c r="J16" s="39"/>
      <c r="K16" s="39"/>
      <c r="L16" s="39"/>
      <c r="M16" s="39"/>
      <c r="N16" s="40" t="s">
        <v>38</v>
      </c>
      <c r="O16" s="40"/>
      <c r="P16" s="40"/>
      <c r="Q16" s="40"/>
      <c r="R16" s="40"/>
      <c r="S16" s="40"/>
      <c r="T16" s="40"/>
      <c r="U16" s="40"/>
      <c r="V16" s="41" t="s">
        <v>7</v>
      </c>
      <c r="W16" s="41"/>
      <c r="X16" s="41"/>
      <c r="Y16" s="41" t="s">
        <v>7</v>
      </c>
      <c r="Z16" s="41"/>
      <c r="AA16" s="41"/>
      <c r="AB16" s="41"/>
      <c r="AC16" s="41"/>
      <c r="AD16" s="41"/>
      <c r="AE16" s="41"/>
      <c r="AF16" s="41"/>
      <c r="AG16" s="41"/>
      <c r="AH16" s="41"/>
      <c r="AI16" s="41"/>
      <c r="AJ16" s="41" t="s">
        <v>7</v>
      </c>
      <c r="AK16" s="41"/>
      <c r="AL16" s="41"/>
      <c r="AM16" s="41"/>
      <c r="AN16" s="41"/>
      <c r="AO16" s="41"/>
      <c r="AP16" s="42">
        <f>SUM(AT102+AT103)</f>
        <v>105</v>
      </c>
      <c r="AQ16" s="41"/>
      <c r="AR16" s="41"/>
      <c r="AS16" s="41"/>
      <c r="AT16" s="41"/>
      <c r="AU16" s="42">
        <f>SUM(AX102+AX103)</f>
        <v>105</v>
      </c>
      <c r="AV16" s="41"/>
      <c r="AW16" s="41"/>
      <c r="AX16" s="41"/>
      <c r="AY16" s="41"/>
      <c r="AZ16" s="42">
        <f>SUM(BC102+BC103)</f>
        <v>105</v>
      </c>
      <c r="BA16" s="41"/>
      <c r="BB16" s="41"/>
      <c r="BC16" s="41"/>
    </row>
    <row r="17" spans="1:55" ht="13.7" customHeight="1" x14ac:dyDescent="0.15">
      <c r="A17" s="33" t="s">
        <v>39</v>
      </c>
      <c r="B17" s="33"/>
      <c r="C17" s="33"/>
      <c r="D17" s="33"/>
      <c r="E17" s="33"/>
      <c r="F17" s="33"/>
      <c r="G17" s="34" t="s">
        <v>40</v>
      </c>
      <c r="H17" s="34"/>
      <c r="I17" s="34"/>
      <c r="J17" s="34"/>
      <c r="K17" s="34"/>
      <c r="L17" s="34"/>
      <c r="M17" s="34"/>
      <c r="N17" s="35" t="s">
        <v>7</v>
      </c>
      <c r="O17" s="35"/>
      <c r="P17" s="35"/>
      <c r="Q17" s="35"/>
      <c r="R17" s="35"/>
      <c r="S17" s="35"/>
      <c r="T17" s="35"/>
      <c r="U17" s="35"/>
      <c r="V17" s="37">
        <f>SUM(V18:X25)</f>
        <v>669695.36467000004</v>
      </c>
      <c r="W17" s="36"/>
      <c r="X17" s="36"/>
      <c r="Y17" s="37">
        <f>SUM(Y18:AI25)</f>
        <v>690248.00635999988</v>
      </c>
      <c r="Z17" s="36"/>
      <c r="AA17" s="36"/>
      <c r="AB17" s="36"/>
      <c r="AC17" s="36"/>
      <c r="AD17" s="36"/>
      <c r="AE17" s="36"/>
      <c r="AF17" s="36"/>
      <c r="AG17" s="36"/>
      <c r="AH17" s="36"/>
      <c r="AI17" s="36"/>
      <c r="AJ17" s="37">
        <f>SUM(AJ18:AO25)</f>
        <v>387290.7</v>
      </c>
      <c r="AK17" s="36"/>
      <c r="AL17" s="36"/>
      <c r="AM17" s="36"/>
      <c r="AN17" s="36"/>
      <c r="AO17" s="36"/>
      <c r="AP17" s="37">
        <f>SUM(AP18:AT25)</f>
        <v>495834.50000000006</v>
      </c>
      <c r="AQ17" s="36"/>
      <c r="AR17" s="36"/>
      <c r="AS17" s="36"/>
      <c r="AT17" s="36"/>
      <c r="AU17" s="37">
        <f>SUM(AU18:AY25)</f>
        <v>415630.50000000006</v>
      </c>
      <c r="AV17" s="36"/>
      <c r="AW17" s="36"/>
      <c r="AX17" s="36"/>
      <c r="AY17" s="36"/>
      <c r="AZ17" s="37">
        <f>SUM(AZ18:BC25)</f>
        <v>393320.50000000006</v>
      </c>
      <c r="BA17" s="36"/>
      <c r="BB17" s="36"/>
      <c r="BC17" s="36"/>
    </row>
    <row r="18" spans="1:55" ht="13.7" customHeight="1" x14ac:dyDescent="0.15">
      <c r="A18" s="38" t="s">
        <v>28</v>
      </c>
      <c r="B18" s="38"/>
      <c r="C18" s="38"/>
      <c r="D18" s="38"/>
      <c r="E18" s="38"/>
      <c r="F18" s="38"/>
      <c r="G18" s="39" t="s">
        <v>7</v>
      </c>
      <c r="H18" s="39"/>
      <c r="I18" s="39"/>
      <c r="J18" s="39"/>
      <c r="K18" s="39"/>
      <c r="L18" s="39"/>
      <c r="M18" s="39"/>
      <c r="N18" s="40" t="s">
        <v>29</v>
      </c>
      <c r="O18" s="40"/>
      <c r="P18" s="40"/>
      <c r="Q18" s="40"/>
      <c r="R18" s="40"/>
      <c r="S18" s="40"/>
      <c r="T18" s="40"/>
      <c r="U18" s="40"/>
      <c r="V18" s="42">
        <f>SUM(AC219+AC220+AC386+AC389)</f>
        <v>19979.11767</v>
      </c>
      <c r="W18" s="42"/>
      <c r="X18" s="42"/>
      <c r="Y18" s="42">
        <v>37601.975400000003</v>
      </c>
      <c r="Z18" s="42"/>
      <c r="AA18" s="42"/>
      <c r="AB18" s="42"/>
      <c r="AC18" s="42"/>
      <c r="AD18" s="42"/>
      <c r="AE18" s="42"/>
      <c r="AF18" s="42"/>
      <c r="AG18" s="42"/>
      <c r="AH18" s="42"/>
      <c r="AI18" s="42"/>
      <c r="AJ18" s="42">
        <v>42429.8</v>
      </c>
      <c r="AK18" s="42"/>
      <c r="AL18" s="42"/>
      <c r="AM18" s="42"/>
      <c r="AN18" s="42"/>
      <c r="AO18" s="42"/>
      <c r="AP18" s="42">
        <v>43079.6</v>
      </c>
      <c r="AQ18" s="42"/>
      <c r="AR18" s="42"/>
      <c r="AS18" s="42"/>
      <c r="AT18" s="42"/>
      <c r="AU18" s="42">
        <v>43079.6</v>
      </c>
      <c r="AV18" s="42"/>
      <c r="AW18" s="42"/>
      <c r="AX18" s="42"/>
      <c r="AY18" s="42"/>
      <c r="AZ18" s="42">
        <v>43079.6</v>
      </c>
      <c r="BA18" s="42"/>
      <c r="BB18" s="42"/>
      <c r="BC18" s="42"/>
    </row>
    <row r="19" spans="1:55" ht="13.7" customHeight="1" x14ac:dyDescent="0.15">
      <c r="A19" s="38" t="s">
        <v>30</v>
      </c>
      <c r="B19" s="38"/>
      <c r="C19" s="38"/>
      <c r="D19" s="38"/>
      <c r="E19" s="38"/>
      <c r="F19" s="38"/>
      <c r="G19" s="39" t="s">
        <v>7</v>
      </c>
      <c r="H19" s="39"/>
      <c r="I19" s="39"/>
      <c r="J19" s="39"/>
      <c r="K19" s="39"/>
      <c r="L19" s="39"/>
      <c r="M19" s="39"/>
      <c r="N19" s="40" t="s">
        <v>31</v>
      </c>
      <c r="O19" s="40"/>
      <c r="P19" s="40"/>
      <c r="Q19" s="40"/>
      <c r="R19" s="40"/>
      <c r="S19" s="40"/>
      <c r="T19" s="40"/>
      <c r="U19" s="40"/>
      <c r="V19" s="42">
        <v>6007.11</v>
      </c>
      <c r="W19" s="42"/>
      <c r="X19" s="42"/>
      <c r="Y19" s="42">
        <v>13464.88567</v>
      </c>
      <c r="Z19" s="42"/>
      <c r="AA19" s="42"/>
      <c r="AB19" s="42"/>
      <c r="AC19" s="42"/>
      <c r="AD19" s="42"/>
      <c r="AE19" s="42"/>
      <c r="AF19" s="42"/>
      <c r="AG19" s="42"/>
      <c r="AH19" s="42"/>
      <c r="AI19" s="42"/>
      <c r="AJ19" s="42">
        <v>28247.5</v>
      </c>
      <c r="AK19" s="42"/>
      <c r="AL19" s="42"/>
      <c r="AM19" s="42"/>
      <c r="AN19" s="42"/>
      <c r="AO19" s="42"/>
      <c r="AP19" s="42">
        <v>39324.5</v>
      </c>
      <c r="AQ19" s="42"/>
      <c r="AR19" s="42"/>
      <c r="AS19" s="42"/>
      <c r="AT19" s="42"/>
      <c r="AU19" s="42">
        <v>42320.5</v>
      </c>
      <c r="AV19" s="42"/>
      <c r="AW19" s="42"/>
      <c r="AX19" s="42"/>
      <c r="AY19" s="42"/>
      <c r="AZ19" s="42">
        <v>48475.5</v>
      </c>
      <c r="BA19" s="42"/>
      <c r="BB19" s="42"/>
      <c r="BC19" s="42"/>
    </row>
    <row r="20" spans="1:55" ht="13.7" customHeight="1" x14ac:dyDescent="0.15">
      <c r="A20" s="38" t="s">
        <v>41</v>
      </c>
      <c r="B20" s="38"/>
      <c r="C20" s="38"/>
      <c r="D20" s="38"/>
      <c r="E20" s="38"/>
      <c r="F20" s="38"/>
      <c r="G20" s="39" t="s">
        <v>7</v>
      </c>
      <c r="H20" s="39"/>
      <c r="I20" s="39"/>
      <c r="J20" s="39"/>
      <c r="K20" s="39"/>
      <c r="L20" s="39"/>
      <c r="M20" s="39"/>
      <c r="N20" s="40" t="s">
        <v>42</v>
      </c>
      <c r="O20" s="40"/>
      <c r="P20" s="40"/>
      <c r="Q20" s="40"/>
      <c r="R20" s="40"/>
      <c r="S20" s="40"/>
      <c r="T20" s="40"/>
      <c r="U20" s="40"/>
      <c r="V20" s="42">
        <v>76926.577590000001</v>
      </c>
      <c r="W20" s="42"/>
      <c r="X20" s="42"/>
      <c r="Y20" s="42">
        <v>119380.20187</v>
      </c>
      <c r="Z20" s="42"/>
      <c r="AA20" s="42"/>
      <c r="AB20" s="42"/>
      <c r="AC20" s="42"/>
      <c r="AD20" s="42"/>
      <c r="AE20" s="42"/>
      <c r="AF20" s="42"/>
      <c r="AG20" s="42"/>
      <c r="AH20" s="42"/>
      <c r="AI20" s="42"/>
      <c r="AJ20" s="42">
        <v>7500</v>
      </c>
      <c r="AK20" s="42"/>
      <c r="AL20" s="42"/>
      <c r="AM20" s="42"/>
      <c r="AN20" s="42"/>
      <c r="AO20" s="42"/>
      <c r="AP20" s="42">
        <v>8000</v>
      </c>
      <c r="AQ20" s="42"/>
      <c r="AR20" s="42"/>
      <c r="AS20" s="42"/>
      <c r="AT20" s="42"/>
      <c r="AU20" s="42">
        <v>8500</v>
      </c>
      <c r="AV20" s="42"/>
      <c r="AW20" s="42"/>
      <c r="AX20" s="42"/>
      <c r="AY20" s="42"/>
      <c r="AZ20" s="42">
        <v>9000</v>
      </c>
      <c r="BA20" s="42"/>
      <c r="BB20" s="42"/>
      <c r="BC20" s="42"/>
    </row>
    <row r="21" spans="1:55" ht="13.7" customHeight="1" x14ac:dyDescent="0.15">
      <c r="A21" s="38" t="s">
        <v>43</v>
      </c>
      <c r="B21" s="38"/>
      <c r="C21" s="38"/>
      <c r="D21" s="38"/>
      <c r="E21" s="38"/>
      <c r="F21" s="38"/>
      <c r="G21" s="39" t="s">
        <v>7</v>
      </c>
      <c r="H21" s="39"/>
      <c r="I21" s="39"/>
      <c r="J21" s="39"/>
      <c r="K21" s="39"/>
      <c r="L21" s="39"/>
      <c r="M21" s="39"/>
      <c r="N21" s="40" t="s">
        <v>44</v>
      </c>
      <c r="O21" s="40"/>
      <c r="P21" s="40"/>
      <c r="Q21" s="40"/>
      <c r="R21" s="40"/>
      <c r="S21" s="40"/>
      <c r="T21" s="40"/>
      <c r="U21" s="40"/>
      <c r="V21" s="42">
        <v>560009.69999999995</v>
      </c>
      <c r="W21" s="42"/>
      <c r="X21" s="42"/>
      <c r="Y21" s="42">
        <v>510880.77425999998</v>
      </c>
      <c r="Z21" s="42"/>
      <c r="AA21" s="42"/>
      <c r="AB21" s="42"/>
      <c r="AC21" s="42"/>
      <c r="AD21" s="42"/>
      <c r="AE21" s="42"/>
      <c r="AF21" s="42"/>
      <c r="AG21" s="42"/>
      <c r="AH21" s="42"/>
      <c r="AI21" s="42"/>
      <c r="AJ21" s="42">
        <v>228844.3</v>
      </c>
      <c r="AK21" s="42"/>
      <c r="AL21" s="42"/>
      <c r="AM21" s="42"/>
      <c r="AN21" s="42"/>
      <c r="AO21" s="42"/>
      <c r="AP21" s="42">
        <v>323844.3</v>
      </c>
      <c r="AQ21" s="42"/>
      <c r="AR21" s="42"/>
      <c r="AS21" s="42"/>
      <c r="AT21" s="42"/>
      <c r="AU21" s="42">
        <v>233844.3</v>
      </c>
      <c r="AV21" s="42"/>
      <c r="AW21" s="42"/>
      <c r="AX21" s="42"/>
      <c r="AY21" s="42"/>
      <c r="AZ21" s="42">
        <v>233844.3</v>
      </c>
      <c r="BA21" s="42"/>
      <c r="BB21" s="42"/>
      <c r="BC21" s="42"/>
    </row>
    <row r="22" spans="1:55" ht="13.7" customHeight="1" x14ac:dyDescent="0.15">
      <c r="A22" s="38" t="s">
        <v>32</v>
      </c>
      <c r="B22" s="38"/>
      <c r="C22" s="38"/>
      <c r="D22" s="38"/>
      <c r="E22" s="38"/>
      <c r="F22" s="38"/>
      <c r="G22" s="39" t="s">
        <v>7</v>
      </c>
      <c r="H22" s="39"/>
      <c r="I22" s="39"/>
      <c r="J22" s="39"/>
      <c r="K22" s="39"/>
      <c r="L22" s="39"/>
      <c r="M22" s="39"/>
      <c r="N22" s="40" t="s">
        <v>33</v>
      </c>
      <c r="O22" s="40"/>
      <c r="P22" s="40"/>
      <c r="Q22" s="40"/>
      <c r="R22" s="40"/>
      <c r="S22" s="40"/>
      <c r="T22" s="40"/>
      <c r="U22" s="40"/>
      <c r="V22" s="42">
        <v>511.56709000000001</v>
      </c>
      <c r="W22" s="42"/>
      <c r="X22" s="42"/>
      <c r="Y22" s="42">
        <v>373.77269999999999</v>
      </c>
      <c r="Z22" s="42"/>
      <c r="AA22" s="42"/>
      <c r="AB22" s="42"/>
      <c r="AC22" s="42"/>
      <c r="AD22" s="42"/>
      <c r="AE22" s="42"/>
      <c r="AF22" s="42"/>
      <c r="AG22" s="42"/>
      <c r="AH22" s="42"/>
      <c r="AI22" s="42"/>
      <c r="AJ22" s="42">
        <v>598</v>
      </c>
      <c r="AK22" s="42"/>
      <c r="AL22" s="42"/>
      <c r="AM22" s="42"/>
      <c r="AN22" s="42"/>
      <c r="AO22" s="42"/>
      <c r="AP22" s="42">
        <v>618</v>
      </c>
      <c r="AQ22" s="42"/>
      <c r="AR22" s="42"/>
      <c r="AS22" s="42"/>
      <c r="AT22" s="42"/>
      <c r="AU22" s="42">
        <v>618</v>
      </c>
      <c r="AV22" s="42"/>
      <c r="AW22" s="42"/>
      <c r="AX22" s="42"/>
      <c r="AY22" s="42"/>
      <c r="AZ22" s="42">
        <v>618</v>
      </c>
      <c r="BA22" s="42"/>
      <c r="BB22" s="42"/>
      <c r="BC22" s="42"/>
    </row>
    <row r="23" spans="1:55" ht="13.7" customHeight="1" x14ac:dyDescent="0.15">
      <c r="A23" s="38" t="s">
        <v>45</v>
      </c>
      <c r="B23" s="38"/>
      <c r="C23" s="38"/>
      <c r="D23" s="38"/>
      <c r="E23" s="38"/>
      <c r="F23" s="38"/>
      <c r="G23" s="39" t="s">
        <v>7</v>
      </c>
      <c r="H23" s="39"/>
      <c r="I23" s="39"/>
      <c r="J23" s="39"/>
      <c r="K23" s="39"/>
      <c r="L23" s="39"/>
      <c r="M23" s="39"/>
      <c r="N23" s="40" t="s">
        <v>46</v>
      </c>
      <c r="O23" s="40"/>
      <c r="P23" s="40"/>
      <c r="Q23" s="40"/>
      <c r="R23" s="40"/>
      <c r="S23" s="40"/>
      <c r="T23" s="40"/>
      <c r="U23" s="40"/>
      <c r="V23" s="42">
        <v>3014.3351899999998</v>
      </c>
      <c r="W23" s="42"/>
      <c r="X23" s="42"/>
      <c r="Y23" s="42">
        <v>5426.8929600000001</v>
      </c>
      <c r="Z23" s="42"/>
      <c r="AA23" s="42"/>
      <c r="AB23" s="42"/>
      <c r="AC23" s="42"/>
      <c r="AD23" s="42"/>
      <c r="AE23" s="42"/>
      <c r="AF23" s="42"/>
      <c r="AG23" s="42"/>
      <c r="AH23" s="42"/>
      <c r="AI23" s="42"/>
      <c r="AJ23" s="42">
        <v>9017.7000000000007</v>
      </c>
      <c r="AK23" s="42"/>
      <c r="AL23" s="42"/>
      <c r="AM23" s="42"/>
      <c r="AN23" s="42"/>
      <c r="AO23" s="42"/>
      <c r="AP23" s="42">
        <v>12012.7</v>
      </c>
      <c r="AQ23" s="42"/>
      <c r="AR23" s="42"/>
      <c r="AS23" s="42"/>
      <c r="AT23" s="42"/>
      <c r="AU23" s="42">
        <v>13012.7</v>
      </c>
      <c r="AV23" s="42"/>
      <c r="AW23" s="42"/>
      <c r="AX23" s="42"/>
      <c r="AY23" s="42"/>
      <c r="AZ23" s="42">
        <v>15012.7</v>
      </c>
      <c r="BA23" s="42"/>
      <c r="BB23" s="42"/>
      <c r="BC23" s="42"/>
    </row>
    <row r="24" spans="1:55" ht="13.7" customHeight="1" x14ac:dyDescent="0.15">
      <c r="A24" s="38" t="s">
        <v>35</v>
      </c>
      <c r="B24" s="38"/>
      <c r="C24" s="38"/>
      <c r="D24" s="38"/>
      <c r="E24" s="38"/>
      <c r="F24" s="38"/>
      <c r="G24" s="39" t="s">
        <v>7</v>
      </c>
      <c r="H24" s="39"/>
      <c r="I24" s="39"/>
      <c r="J24" s="39"/>
      <c r="K24" s="39"/>
      <c r="L24" s="39"/>
      <c r="M24" s="39"/>
      <c r="N24" s="40" t="s">
        <v>36</v>
      </c>
      <c r="O24" s="40"/>
      <c r="P24" s="40"/>
      <c r="Q24" s="40"/>
      <c r="R24" s="40"/>
      <c r="S24" s="40"/>
      <c r="T24" s="40"/>
      <c r="U24" s="40"/>
      <c r="V24" s="42">
        <v>2564.1134699999998</v>
      </c>
      <c r="W24" s="42"/>
      <c r="X24" s="42"/>
      <c r="Y24" s="42">
        <v>2474.7487999999998</v>
      </c>
      <c r="Z24" s="42"/>
      <c r="AA24" s="42"/>
      <c r="AB24" s="42"/>
      <c r="AC24" s="42"/>
      <c r="AD24" s="42"/>
      <c r="AE24" s="42"/>
      <c r="AF24" s="42"/>
      <c r="AG24" s="42"/>
      <c r="AH24" s="42"/>
      <c r="AI24" s="42"/>
      <c r="AJ24" s="42">
        <v>69500</v>
      </c>
      <c r="AK24" s="42"/>
      <c r="AL24" s="42"/>
      <c r="AM24" s="42"/>
      <c r="AN24" s="42"/>
      <c r="AO24" s="42"/>
      <c r="AP24" s="42">
        <v>67850</v>
      </c>
      <c r="AQ24" s="42"/>
      <c r="AR24" s="42"/>
      <c r="AS24" s="42"/>
      <c r="AT24" s="42"/>
      <c r="AU24" s="42">
        <v>73150</v>
      </c>
      <c r="AV24" s="42"/>
      <c r="AW24" s="42"/>
      <c r="AX24" s="42"/>
      <c r="AY24" s="42"/>
      <c r="AZ24" s="42">
        <v>42050</v>
      </c>
      <c r="BA24" s="42"/>
      <c r="BB24" s="42"/>
      <c r="BC24" s="42"/>
    </row>
    <row r="25" spans="1:55" ht="13.7" customHeight="1" x14ac:dyDescent="0.15">
      <c r="A25" s="38" t="s">
        <v>37</v>
      </c>
      <c r="B25" s="38"/>
      <c r="C25" s="38"/>
      <c r="D25" s="38"/>
      <c r="E25" s="38"/>
      <c r="F25" s="38"/>
      <c r="G25" s="39" t="s">
        <v>7</v>
      </c>
      <c r="H25" s="39"/>
      <c r="I25" s="39"/>
      <c r="J25" s="39"/>
      <c r="K25" s="39"/>
      <c r="L25" s="39"/>
      <c r="M25" s="39"/>
      <c r="N25" s="40" t="s">
        <v>38</v>
      </c>
      <c r="O25" s="40"/>
      <c r="P25" s="40"/>
      <c r="Q25" s="40"/>
      <c r="R25" s="40"/>
      <c r="S25" s="40"/>
      <c r="T25" s="40"/>
      <c r="U25" s="40"/>
      <c r="V25" s="42">
        <v>682.84366</v>
      </c>
      <c r="W25" s="42"/>
      <c r="X25" s="42"/>
      <c r="Y25" s="42">
        <v>644.75469999999996</v>
      </c>
      <c r="Z25" s="42"/>
      <c r="AA25" s="42"/>
      <c r="AB25" s="42"/>
      <c r="AC25" s="42"/>
      <c r="AD25" s="42"/>
      <c r="AE25" s="42"/>
      <c r="AF25" s="42"/>
      <c r="AG25" s="42"/>
      <c r="AH25" s="42"/>
      <c r="AI25" s="42"/>
      <c r="AJ25" s="42">
        <v>1153.4000000000001</v>
      </c>
      <c r="AK25" s="42"/>
      <c r="AL25" s="42"/>
      <c r="AM25" s="42"/>
      <c r="AN25" s="42"/>
      <c r="AO25" s="42"/>
      <c r="AP25" s="42">
        <v>1105.4000000000001</v>
      </c>
      <c r="AQ25" s="42"/>
      <c r="AR25" s="42"/>
      <c r="AS25" s="42"/>
      <c r="AT25" s="42"/>
      <c r="AU25" s="42">
        <v>1105.4000000000001</v>
      </c>
      <c r="AV25" s="42"/>
      <c r="AW25" s="42"/>
      <c r="AX25" s="42"/>
      <c r="AY25" s="42"/>
      <c r="AZ25" s="42">
        <v>1240.4000000000001</v>
      </c>
      <c r="BA25" s="42"/>
      <c r="BB25" s="42"/>
      <c r="BC25" s="42"/>
    </row>
    <row r="26" spans="1:55" ht="13.7"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row>
    <row r="27" spans="1:55" ht="13.7" customHeight="1" x14ac:dyDescent="0.15">
      <c r="A27" s="44" t="s">
        <v>10</v>
      </c>
      <c r="B27" s="44"/>
      <c r="C27" s="44"/>
      <c r="D27" s="44"/>
      <c r="E27" s="44"/>
      <c r="F27" s="44"/>
      <c r="G27" s="43" t="s">
        <v>11</v>
      </c>
      <c r="H27" s="43"/>
      <c r="I27" s="43"/>
      <c r="J27" s="43"/>
      <c r="K27" s="43"/>
      <c r="L27" s="43"/>
      <c r="M27" s="43"/>
      <c r="N27" s="43"/>
      <c r="O27" s="43"/>
      <c r="P27" s="43"/>
      <c r="Q27" s="43"/>
      <c r="R27" s="43"/>
      <c r="S27" s="43"/>
      <c r="T27" s="43"/>
      <c r="U27" s="43"/>
      <c r="V27" s="44" t="s">
        <v>12</v>
      </c>
      <c r="W27" s="44"/>
      <c r="X27" s="44"/>
      <c r="Y27" s="44" t="s">
        <v>13</v>
      </c>
      <c r="Z27" s="44"/>
      <c r="AA27" s="44"/>
      <c r="AB27" s="44"/>
      <c r="AC27" s="44"/>
      <c r="AD27" s="44"/>
      <c r="AE27" s="44"/>
      <c r="AF27" s="44"/>
      <c r="AG27" s="44"/>
      <c r="AH27" s="44"/>
      <c r="AI27" s="44"/>
      <c r="AJ27" s="44" t="s">
        <v>14</v>
      </c>
      <c r="AK27" s="44"/>
      <c r="AL27" s="44"/>
      <c r="AM27" s="44"/>
      <c r="AN27" s="44"/>
      <c r="AO27" s="44"/>
      <c r="AP27" s="44" t="s">
        <v>15</v>
      </c>
      <c r="AQ27" s="44"/>
      <c r="AR27" s="44"/>
      <c r="AS27" s="44"/>
      <c r="AT27" s="44"/>
      <c r="AU27" s="44" t="s">
        <v>16</v>
      </c>
      <c r="AV27" s="44"/>
      <c r="AW27" s="44"/>
      <c r="AX27" s="44"/>
      <c r="AY27" s="44"/>
      <c r="AZ27" s="44" t="s">
        <v>17</v>
      </c>
      <c r="BA27" s="44"/>
      <c r="BB27" s="44"/>
      <c r="BC27" s="44"/>
    </row>
    <row r="28" spans="1:55" ht="13.7" customHeight="1" x14ac:dyDescent="0.15">
      <c r="A28" s="44" t="s">
        <v>10</v>
      </c>
      <c r="B28" s="44"/>
      <c r="C28" s="44"/>
      <c r="D28" s="44"/>
      <c r="E28" s="44"/>
      <c r="F28" s="44"/>
      <c r="G28" s="44" t="s">
        <v>47</v>
      </c>
      <c r="H28" s="44"/>
      <c r="I28" s="44"/>
      <c r="J28" s="44"/>
      <c r="K28" s="44"/>
      <c r="L28" s="44" t="s">
        <v>48</v>
      </c>
      <c r="M28" s="44"/>
      <c r="N28" s="44" t="s">
        <v>18</v>
      </c>
      <c r="O28" s="44"/>
      <c r="P28" s="44" t="s">
        <v>19</v>
      </c>
      <c r="Q28" s="44"/>
      <c r="R28" s="44"/>
      <c r="S28" s="44"/>
      <c r="T28" s="44"/>
      <c r="U28" s="44"/>
      <c r="V28" s="44" t="s">
        <v>20</v>
      </c>
      <c r="W28" s="44"/>
      <c r="X28" s="44"/>
      <c r="Y28" s="44" t="s">
        <v>20</v>
      </c>
      <c r="Z28" s="44"/>
      <c r="AA28" s="44"/>
      <c r="AB28" s="44"/>
      <c r="AC28" s="44"/>
      <c r="AD28" s="44"/>
      <c r="AE28" s="44"/>
      <c r="AF28" s="44"/>
      <c r="AG28" s="44"/>
      <c r="AH28" s="44"/>
      <c r="AI28" s="44"/>
      <c r="AJ28" s="44" t="s">
        <v>21</v>
      </c>
      <c r="AK28" s="44"/>
      <c r="AL28" s="44"/>
      <c r="AM28" s="44"/>
      <c r="AN28" s="44"/>
      <c r="AO28" s="44"/>
      <c r="AP28" s="44" t="s">
        <v>22</v>
      </c>
      <c r="AQ28" s="44"/>
      <c r="AR28" s="44"/>
      <c r="AS28" s="44"/>
      <c r="AT28" s="44"/>
      <c r="AU28" s="44" t="s">
        <v>23</v>
      </c>
      <c r="AV28" s="44"/>
      <c r="AW28" s="44"/>
      <c r="AX28" s="44"/>
      <c r="AY28" s="44"/>
      <c r="AZ28" s="44" t="s">
        <v>23</v>
      </c>
      <c r="BA28" s="44"/>
      <c r="BB28" s="44"/>
      <c r="BC28" s="44"/>
    </row>
    <row r="29" spans="1:55" ht="21" customHeight="1" x14ac:dyDescent="0.15">
      <c r="A29" s="29" t="s">
        <v>49</v>
      </c>
      <c r="B29" s="29"/>
      <c r="C29" s="29"/>
      <c r="D29" s="29"/>
      <c r="E29" s="29"/>
      <c r="F29" s="29"/>
      <c r="G29" s="30" t="s">
        <v>7</v>
      </c>
      <c r="H29" s="30"/>
      <c r="I29" s="30"/>
      <c r="J29" s="30"/>
      <c r="K29" s="30"/>
      <c r="L29" s="30"/>
      <c r="M29" s="30"/>
      <c r="N29" s="30"/>
      <c r="O29" s="30"/>
      <c r="P29" s="30"/>
      <c r="Q29" s="30"/>
      <c r="R29" s="30"/>
      <c r="S29" s="30"/>
      <c r="T29" s="30"/>
      <c r="U29" s="30"/>
      <c r="V29" s="31">
        <f>SUM(V10)</f>
        <v>669695.36467000004</v>
      </c>
      <c r="W29" s="32"/>
      <c r="X29" s="32"/>
      <c r="Y29" s="31">
        <f>SUM(Y10)</f>
        <v>690248.00635999988</v>
      </c>
      <c r="Z29" s="32"/>
      <c r="AA29" s="32"/>
      <c r="AB29" s="32"/>
      <c r="AC29" s="32"/>
      <c r="AD29" s="32"/>
      <c r="AE29" s="32"/>
      <c r="AF29" s="32"/>
      <c r="AG29" s="32"/>
      <c r="AH29" s="32"/>
      <c r="AI29" s="32"/>
      <c r="AJ29" s="31">
        <f>SUM(AJ10)</f>
        <v>402290.7</v>
      </c>
      <c r="AK29" s="32"/>
      <c r="AL29" s="32"/>
      <c r="AM29" s="32"/>
      <c r="AN29" s="32"/>
      <c r="AO29" s="32"/>
      <c r="AP29" s="31">
        <f>SUM(AP30+AP35)</f>
        <v>521958.9</v>
      </c>
      <c r="AQ29" s="32"/>
      <c r="AR29" s="32"/>
      <c r="AS29" s="32"/>
      <c r="AT29" s="32"/>
      <c r="AU29" s="31">
        <f>SUM(AU30+AU35)</f>
        <v>441754.9</v>
      </c>
      <c r="AV29" s="32"/>
      <c r="AW29" s="32"/>
      <c r="AX29" s="32"/>
      <c r="AY29" s="32"/>
      <c r="AZ29" s="31">
        <f>SUM(AZ30+AZ35)</f>
        <v>419444.9</v>
      </c>
      <c r="BA29" s="32"/>
      <c r="BB29" s="32"/>
      <c r="BC29" s="32"/>
    </row>
    <row r="30" spans="1:55" ht="21" customHeight="1" x14ac:dyDescent="0.15">
      <c r="A30" s="45" t="s">
        <v>50</v>
      </c>
      <c r="B30" s="45"/>
      <c r="C30" s="45"/>
      <c r="D30" s="45"/>
      <c r="E30" s="45"/>
      <c r="F30" s="45"/>
      <c r="G30" s="46" t="s">
        <v>51</v>
      </c>
      <c r="H30" s="46"/>
      <c r="I30" s="46"/>
      <c r="J30" s="46"/>
      <c r="K30" s="46"/>
      <c r="L30" s="46" t="s">
        <v>51</v>
      </c>
      <c r="M30" s="46"/>
      <c r="N30" s="46" t="s">
        <v>7</v>
      </c>
      <c r="O30" s="46"/>
      <c r="P30" s="46" t="s">
        <v>7</v>
      </c>
      <c r="Q30" s="46"/>
      <c r="R30" s="46"/>
      <c r="S30" s="46"/>
      <c r="T30" s="46"/>
      <c r="U30" s="46"/>
      <c r="V30" s="47">
        <f>SUM(V31)</f>
        <v>5323.2622100000008</v>
      </c>
      <c r="W30" s="48"/>
      <c r="X30" s="48"/>
      <c r="Y30" s="47">
        <f>SUM(Y31)</f>
        <v>204466.42499999999</v>
      </c>
      <c r="Z30" s="48"/>
      <c r="AA30" s="48"/>
      <c r="AB30" s="48"/>
      <c r="AC30" s="48"/>
      <c r="AD30" s="48"/>
      <c r="AE30" s="48"/>
      <c r="AF30" s="48"/>
      <c r="AG30" s="48"/>
      <c r="AH30" s="48"/>
      <c r="AI30" s="48"/>
      <c r="AJ30" s="47">
        <f>SUM(AJ31)</f>
        <v>101320</v>
      </c>
      <c r="AK30" s="48"/>
      <c r="AL30" s="48"/>
      <c r="AM30" s="48"/>
      <c r="AN30" s="48"/>
      <c r="AO30" s="48"/>
      <c r="AP30" s="47">
        <f>SUM(AP31)</f>
        <v>204214</v>
      </c>
      <c r="AQ30" s="48"/>
      <c r="AR30" s="48"/>
      <c r="AS30" s="48"/>
      <c r="AT30" s="48"/>
      <c r="AU30" s="47">
        <f>SUM(AU31)</f>
        <v>124010</v>
      </c>
      <c r="AV30" s="48"/>
      <c r="AW30" s="48"/>
      <c r="AX30" s="48"/>
      <c r="AY30" s="48"/>
      <c r="AZ30" s="47">
        <f>SUM(AZ31)</f>
        <v>101700</v>
      </c>
      <c r="BA30" s="48"/>
      <c r="BB30" s="48"/>
      <c r="BC30" s="48"/>
    </row>
    <row r="31" spans="1:55" ht="13.7" customHeight="1" x14ac:dyDescent="0.15">
      <c r="A31" s="33" t="s">
        <v>39</v>
      </c>
      <c r="B31" s="33"/>
      <c r="C31" s="33"/>
      <c r="D31" s="33"/>
      <c r="E31" s="33"/>
      <c r="F31" s="33"/>
      <c r="G31" s="34" t="s">
        <v>51</v>
      </c>
      <c r="H31" s="34"/>
      <c r="I31" s="34"/>
      <c r="J31" s="34"/>
      <c r="K31" s="34"/>
      <c r="L31" s="34" t="s">
        <v>51</v>
      </c>
      <c r="M31" s="34"/>
      <c r="N31" s="34" t="s">
        <v>40</v>
      </c>
      <c r="O31" s="34"/>
      <c r="P31" s="35" t="s">
        <v>7</v>
      </c>
      <c r="Q31" s="35"/>
      <c r="R31" s="35"/>
      <c r="S31" s="35"/>
      <c r="T31" s="35"/>
      <c r="U31" s="35"/>
      <c r="V31" s="37">
        <f>SUM(AA50)</f>
        <v>5323.2622100000008</v>
      </c>
      <c r="W31" s="36"/>
      <c r="X31" s="36"/>
      <c r="Y31" s="37">
        <f>SUM(AF50)</f>
        <v>204466.42499999999</v>
      </c>
      <c r="Z31" s="36"/>
      <c r="AA31" s="36"/>
      <c r="AB31" s="36"/>
      <c r="AC31" s="36"/>
      <c r="AD31" s="36"/>
      <c r="AE31" s="36"/>
      <c r="AF31" s="36"/>
      <c r="AG31" s="36"/>
      <c r="AH31" s="36"/>
      <c r="AI31" s="36"/>
      <c r="AJ31" s="37">
        <f>SUM(AK50)</f>
        <v>101320</v>
      </c>
      <c r="AK31" s="36"/>
      <c r="AL31" s="36"/>
      <c r="AM31" s="36"/>
      <c r="AN31" s="36"/>
      <c r="AO31" s="36"/>
      <c r="AP31" s="37">
        <f>SUM(AR50)</f>
        <v>204214</v>
      </c>
      <c r="AQ31" s="36"/>
      <c r="AR31" s="36"/>
      <c r="AS31" s="36"/>
      <c r="AT31" s="36"/>
      <c r="AU31" s="37">
        <f>SUM(AV50)</f>
        <v>124010</v>
      </c>
      <c r="AV31" s="36"/>
      <c r="AW31" s="36"/>
      <c r="AX31" s="36"/>
      <c r="AY31" s="36"/>
      <c r="AZ31" s="37">
        <f>SUM(BA50)</f>
        <v>101700</v>
      </c>
      <c r="BA31" s="36"/>
      <c r="BB31" s="36"/>
      <c r="BC31" s="36"/>
    </row>
    <row r="32" spans="1:55" ht="13.7" customHeight="1" x14ac:dyDescent="0.15">
      <c r="A32" s="38" t="s">
        <v>52</v>
      </c>
      <c r="B32" s="38"/>
      <c r="C32" s="38"/>
      <c r="D32" s="38"/>
      <c r="E32" s="38"/>
      <c r="F32" s="38"/>
      <c r="G32" s="40" t="s">
        <v>51</v>
      </c>
      <c r="H32" s="40"/>
      <c r="I32" s="40"/>
      <c r="J32" s="40"/>
      <c r="K32" s="40"/>
      <c r="L32" s="40" t="s">
        <v>51</v>
      </c>
      <c r="M32" s="40"/>
      <c r="N32" s="40" t="s">
        <v>40</v>
      </c>
      <c r="O32" s="40"/>
      <c r="P32" s="40" t="s">
        <v>53</v>
      </c>
      <c r="Q32" s="40"/>
      <c r="R32" s="40"/>
      <c r="S32" s="40"/>
      <c r="T32" s="40"/>
      <c r="U32" s="40"/>
      <c r="V32" s="42">
        <f>SUM(AA53+AA54)</f>
        <v>5323.2622099999999</v>
      </c>
      <c r="W32" s="41"/>
      <c r="X32" s="41"/>
      <c r="Y32" s="42">
        <f>SUM(AF53+AF54)</f>
        <v>204466.42499999999</v>
      </c>
      <c r="Z32" s="41"/>
      <c r="AA32" s="41"/>
      <c r="AB32" s="41"/>
      <c r="AC32" s="41"/>
      <c r="AD32" s="41"/>
      <c r="AE32" s="41"/>
      <c r="AF32" s="41"/>
      <c r="AG32" s="41"/>
      <c r="AH32" s="41"/>
      <c r="AI32" s="41"/>
      <c r="AJ32" s="42">
        <f>SUM(AK53+AK54)</f>
        <v>101320</v>
      </c>
      <c r="AK32" s="41"/>
      <c r="AL32" s="41"/>
      <c r="AM32" s="41"/>
      <c r="AN32" s="41"/>
      <c r="AO32" s="41"/>
      <c r="AP32" s="42">
        <f>SUM(AR53+AR54)</f>
        <v>204214</v>
      </c>
      <c r="AQ32" s="41"/>
      <c r="AR32" s="41"/>
      <c r="AS32" s="41"/>
      <c r="AT32" s="41"/>
      <c r="AU32" s="42">
        <f>SUM(AV53+AV54)</f>
        <v>124010</v>
      </c>
      <c r="AV32" s="41"/>
      <c r="AW32" s="41"/>
      <c r="AX32" s="41"/>
      <c r="AY32" s="41"/>
      <c r="AZ32" s="42">
        <f>SUM(BA53+BA54)</f>
        <v>101700</v>
      </c>
      <c r="BA32" s="41"/>
      <c r="BB32" s="41"/>
      <c r="BC32" s="41"/>
    </row>
    <row r="33" spans="1:55" ht="21" customHeight="1" x14ac:dyDescent="0.15">
      <c r="A33" s="38" t="s">
        <v>54</v>
      </c>
      <c r="B33" s="38"/>
      <c r="C33" s="38"/>
      <c r="D33" s="38"/>
      <c r="E33" s="38"/>
      <c r="F33" s="38"/>
      <c r="G33" s="40" t="s">
        <v>51</v>
      </c>
      <c r="H33" s="40"/>
      <c r="I33" s="40"/>
      <c r="J33" s="40"/>
      <c r="K33" s="40"/>
      <c r="L33" s="40" t="s">
        <v>51</v>
      </c>
      <c r="M33" s="40"/>
      <c r="N33" s="40" t="s">
        <v>40</v>
      </c>
      <c r="O33" s="40"/>
      <c r="P33" s="40" t="s">
        <v>55</v>
      </c>
      <c r="Q33" s="40"/>
      <c r="R33" s="40"/>
      <c r="S33" s="40"/>
      <c r="T33" s="40"/>
      <c r="U33" s="40"/>
      <c r="V33" s="42">
        <f>SUM(AA55+AA56)</f>
        <v>4897.8986000000004</v>
      </c>
      <c r="W33" s="41"/>
      <c r="X33" s="41"/>
      <c r="Y33" s="42">
        <f>SUM(AF55+AF56)</f>
        <v>7590.7846</v>
      </c>
      <c r="Z33" s="41"/>
      <c r="AA33" s="41"/>
      <c r="AB33" s="41"/>
      <c r="AC33" s="41"/>
      <c r="AD33" s="41"/>
      <c r="AE33" s="41"/>
      <c r="AF33" s="41"/>
      <c r="AG33" s="41"/>
      <c r="AH33" s="41"/>
      <c r="AI33" s="41"/>
      <c r="AJ33" s="42">
        <f>SUM(AK55+AK56)</f>
        <v>7590.8</v>
      </c>
      <c r="AK33" s="41"/>
      <c r="AL33" s="41"/>
      <c r="AM33" s="41"/>
      <c r="AN33" s="41"/>
      <c r="AO33" s="41"/>
      <c r="AP33" s="42">
        <f>SUM(AR55+AR56)</f>
        <v>7976.5</v>
      </c>
      <c r="AQ33" s="41"/>
      <c r="AR33" s="41"/>
      <c r="AS33" s="41"/>
      <c r="AT33" s="41"/>
      <c r="AU33" s="42">
        <f>SUM(AV55+AV56)</f>
        <v>7976.5</v>
      </c>
      <c r="AV33" s="41"/>
      <c r="AW33" s="41"/>
      <c r="AX33" s="41"/>
      <c r="AY33" s="41"/>
      <c r="AZ33" s="42">
        <f>SUM(BA55+BA56)</f>
        <v>7976.5</v>
      </c>
      <c r="BA33" s="41"/>
      <c r="BB33" s="41"/>
      <c r="BC33" s="41"/>
    </row>
    <row r="34" spans="1:55" ht="21" customHeight="1" x14ac:dyDescent="0.15">
      <c r="A34" s="38" t="s">
        <v>56</v>
      </c>
      <c r="B34" s="38"/>
      <c r="C34" s="38"/>
      <c r="D34" s="38"/>
      <c r="E34" s="38"/>
      <c r="F34" s="38"/>
      <c r="G34" s="40" t="s">
        <v>51</v>
      </c>
      <c r="H34" s="40"/>
      <c r="I34" s="40"/>
      <c r="J34" s="40"/>
      <c r="K34" s="40"/>
      <c r="L34" s="40" t="s">
        <v>51</v>
      </c>
      <c r="M34" s="40"/>
      <c r="N34" s="40" t="s">
        <v>40</v>
      </c>
      <c r="O34" s="40"/>
      <c r="P34" s="40" t="s">
        <v>57</v>
      </c>
      <c r="Q34" s="40"/>
      <c r="R34" s="40"/>
      <c r="S34" s="40"/>
      <c r="T34" s="40"/>
      <c r="U34" s="40"/>
      <c r="V34" s="42">
        <f>SUM(AA59+AA60)</f>
        <v>-7590.7849999999999</v>
      </c>
      <c r="W34" s="41"/>
      <c r="X34" s="41"/>
      <c r="Y34" s="42">
        <f>SUM(AF59+AF60)</f>
        <v>-7976.5340500000002</v>
      </c>
      <c r="Z34" s="41"/>
      <c r="AA34" s="41"/>
      <c r="AB34" s="41"/>
      <c r="AC34" s="41"/>
      <c r="AD34" s="41"/>
      <c r="AE34" s="41"/>
      <c r="AF34" s="41"/>
      <c r="AG34" s="41"/>
      <c r="AH34" s="41"/>
      <c r="AI34" s="41"/>
      <c r="AJ34" s="42">
        <f>SUM(AK59+AK60)</f>
        <v>-7590.8</v>
      </c>
      <c r="AK34" s="41"/>
      <c r="AL34" s="41"/>
      <c r="AM34" s="41"/>
      <c r="AN34" s="41"/>
      <c r="AO34" s="41"/>
      <c r="AP34" s="42">
        <f>SUM(AR59+AR60)</f>
        <v>-7976.5</v>
      </c>
      <c r="AQ34" s="41"/>
      <c r="AR34" s="41"/>
      <c r="AS34" s="41"/>
      <c r="AT34" s="41"/>
      <c r="AU34" s="42">
        <f>SUM(AV59+AV60)</f>
        <v>-7976.5</v>
      </c>
      <c r="AV34" s="41"/>
      <c r="AW34" s="41"/>
      <c r="AX34" s="41"/>
      <c r="AY34" s="41"/>
      <c r="AZ34" s="42">
        <f>SUM(BA59+BA60)</f>
        <v>-7976.5</v>
      </c>
      <c r="BA34" s="41"/>
      <c r="BB34" s="41"/>
      <c r="BC34" s="41"/>
    </row>
    <row r="35" spans="1:55" ht="21" customHeight="1" x14ac:dyDescent="0.15">
      <c r="A35" s="49" t="s">
        <v>58</v>
      </c>
      <c r="B35" s="49"/>
      <c r="C35" s="49"/>
      <c r="D35" s="49"/>
      <c r="E35" s="49"/>
      <c r="F35" s="49"/>
      <c r="G35" s="50" t="s">
        <v>59</v>
      </c>
      <c r="H35" s="50"/>
      <c r="I35" s="50"/>
      <c r="J35" s="50"/>
      <c r="K35" s="50"/>
      <c r="L35" s="51" t="s">
        <v>7</v>
      </c>
      <c r="M35" s="51"/>
      <c r="N35" s="51" t="s">
        <v>7</v>
      </c>
      <c r="O35" s="51"/>
      <c r="P35" s="50" t="s">
        <v>7</v>
      </c>
      <c r="Q35" s="50"/>
      <c r="R35" s="50"/>
      <c r="S35" s="50"/>
      <c r="T35" s="50"/>
      <c r="U35" s="50"/>
      <c r="V35" s="52">
        <f>SUM(V29-V30)</f>
        <v>664372.10246000008</v>
      </c>
      <c r="W35" s="53"/>
      <c r="X35" s="53"/>
      <c r="Y35" s="52">
        <f>SUM(Y29-Y30)</f>
        <v>485781.58135999989</v>
      </c>
      <c r="Z35" s="53"/>
      <c r="AA35" s="53"/>
      <c r="AB35" s="53"/>
      <c r="AC35" s="53"/>
      <c r="AD35" s="53"/>
      <c r="AE35" s="53"/>
      <c r="AF35" s="53"/>
      <c r="AG35" s="53"/>
      <c r="AH35" s="53"/>
      <c r="AI35" s="53"/>
      <c r="AJ35" s="52">
        <f>SUM(AJ29-AJ30)</f>
        <v>300970.7</v>
      </c>
      <c r="AK35" s="53"/>
      <c r="AL35" s="53"/>
      <c r="AM35" s="53"/>
      <c r="AN35" s="53"/>
      <c r="AO35" s="53"/>
      <c r="AP35" s="53">
        <v>317744.90000000002</v>
      </c>
      <c r="AQ35" s="53"/>
      <c r="AR35" s="53"/>
      <c r="AS35" s="53"/>
      <c r="AT35" s="53"/>
      <c r="AU35" s="53">
        <v>317744.90000000002</v>
      </c>
      <c r="AV35" s="53"/>
      <c r="AW35" s="53"/>
      <c r="AX35" s="53"/>
      <c r="AY35" s="53"/>
      <c r="AZ35" s="53">
        <v>317744.90000000002</v>
      </c>
      <c r="BA35" s="53"/>
      <c r="BB35" s="53"/>
      <c r="BC35" s="53"/>
    </row>
    <row r="36" spans="1:55" ht="13.7"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t="s">
        <v>500</v>
      </c>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row>
    <row r="37" spans="1:55" ht="13.7" customHeight="1" x14ac:dyDescent="0.15">
      <c r="A37" s="26" t="s">
        <v>60</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row>
    <row r="38" spans="1:55" ht="13.7" customHeight="1" x14ac:dyDescent="0.15">
      <c r="A38" s="54" t="s">
        <v>9</v>
      </c>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row>
    <row r="39" spans="1:55" ht="13.7" customHeight="1" x14ac:dyDescent="0.15">
      <c r="A39" s="44" t="s">
        <v>10</v>
      </c>
      <c r="B39" s="44"/>
      <c r="C39" s="44"/>
      <c r="D39" s="44"/>
      <c r="E39" s="44"/>
      <c r="F39" s="44"/>
      <c r="G39" s="44"/>
      <c r="H39" s="44" t="s">
        <v>11</v>
      </c>
      <c r="I39" s="44"/>
      <c r="J39" s="44"/>
      <c r="K39" s="44"/>
      <c r="L39" s="44"/>
      <c r="M39" s="44"/>
      <c r="N39" s="44"/>
      <c r="O39" s="55" t="s">
        <v>61</v>
      </c>
      <c r="P39" s="55"/>
      <c r="Q39" s="55"/>
      <c r="R39" s="55"/>
      <c r="S39" s="55"/>
      <c r="T39" s="55"/>
      <c r="U39" s="55"/>
      <c r="V39" s="55"/>
      <c r="W39" s="55"/>
      <c r="X39" s="55"/>
      <c r="Y39" s="55"/>
      <c r="Z39" s="55"/>
      <c r="AA39" s="44" t="s">
        <v>62</v>
      </c>
      <c r="AB39" s="44"/>
      <c r="AC39" s="44"/>
      <c r="AD39" s="44"/>
      <c r="AE39" s="44"/>
      <c r="AF39" s="44"/>
      <c r="AG39" s="44"/>
      <c r="AH39" s="44"/>
      <c r="AI39" s="44"/>
      <c r="AJ39" s="44"/>
      <c r="AK39" s="44"/>
      <c r="AL39" s="44"/>
      <c r="AM39" s="44"/>
      <c r="AN39" s="44"/>
      <c r="AO39" s="44"/>
      <c r="AP39" s="44"/>
      <c r="AQ39" s="44"/>
      <c r="AR39" s="44" t="s">
        <v>63</v>
      </c>
      <c r="AS39" s="44"/>
      <c r="AT39" s="44"/>
      <c r="AU39" s="44"/>
      <c r="AV39" s="44"/>
      <c r="AW39" s="44"/>
      <c r="AX39" s="44"/>
      <c r="AY39" s="44"/>
      <c r="AZ39" s="44"/>
      <c r="BA39" s="44"/>
      <c r="BB39" s="44"/>
      <c r="BC39" s="44"/>
    </row>
    <row r="40" spans="1:55" ht="41.25" customHeight="1" x14ac:dyDescent="0.15">
      <c r="A40" s="44" t="s">
        <v>10</v>
      </c>
      <c r="B40" s="44"/>
      <c r="C40" s="44"/>
      <c r="D40" s="44"/>
      <c r="E40" s="44"/>
      <c r="F40" s="44"/>
      <c r="G40" s="44"/>
      <c r="H40" s="44" t="s">
        <v>18</v>
      </c>
      <c r="I40" s="44"/>
      <c r="J40" s="44"/>
      <c r="K40" s="44" t="s">
        <v>64</v>
      </c>
      <c r="L40" s="44"/>
      <c r="M40" s="44"/>
      <c r="N40" s="44"/>
      <c r="O40" s="44" t="s">
        <v>65</v>
      </c>
      <c r="P40" s="44"/>
      <c r="Q40" s="44" t="s">
        <v>66</v>
      </c>
      <c r="R40" s="44"/>
      <c r="S40" s="44"/>
      <c r="T40" s="44"/>
      <c r="U40" s="44"/>
      <c r="V40" s="44"/>
      <c r="W40" s="44" t="s">
        <v>67</v>
      </c>
      <c r="X40" s="44"/>
      <c r="Y40" s="44"/>
      <c r="Z40" s="44"/>
      <c r="AA40" s="44" t="s">
        <v>65</v>
      </c>
      <c r="AB40" s="44"/>
      <c r="AC40" s="44"/>
      <c r="AD40" s="44"/>
      <c r="AE40" s="44"/>
      <c r="AF40" s="44" t="s">
        <v>66</v>
      </c>
      <c r="AG40" s="44"/>
      <c r="AH40" s="44"/>
      <c r="AI40" s="44"/>
      <c r="AJ40" s="44"/>
      <c r="AK40" s="44"/>
      <c r="AL40" s="44" t="s">
        <v>67</v>
      </c>
      <c r="AM40" s="44"/>
      <c r="AN40" s="44"/>
      <c r="AO40" s="44"/>
      <c r="AP40" s="44"/>
      <c r="AQ40" s="44"/>
      <c r="AR40" s="44" t="s">
        <v>65</v>
      </c>
      <c r="AS40" s="44"/>
      <c r="AT40" s="44"/>
      <c r="AU40" s="44"/>
      <c r="AV40" s="44"/>
      <c r="AW40" s="44" t="s">
        <v>66</v>
      </c>
      <c r="AX40" s="44"/>
      <c r="AY40" s="44"/>
      <c r="AZ40" s="44"/>
      <c r="BA40" s="44"/>
      <c r="BB40" s="44" t="s">
        <v>67</v>
      </c>
      <c r="BC40" s="44"/>
    </row>
    <row r="41" spans="1:55" ht="14.25" customHeight="1" x14ac:dyDescent="0.15">
      <c r="A41" s="56" t="s">
        <v>68</v>
      </c>
      <c r="B41" s="56"/>
      <c r="C41" s="56"/>
      <c r="D41" s="56"/>
      <c r="E41" s="56"/>
      <c r="F41" s="56"/>
      <c r="G41" s="56"/>
      <c r="H41" s="57" t="s">
        <v>7</v>
      </c>
      <c r="I41" s="57"/>
      <c r="J41" s="57"/>
      <c r="K41" s="57"/>
      <c r="L41" s="57"/>
      <c r="M41" s="57"/>
      <c r="N41" s="57"/>
      <c r="O41" s="58" t="s">
        <v>7</v>
      </c>
      <c r="P41" s="58"/>
      <c r="Q41" s="58" t="s">
        <v>7</v>
      </c>
      <c r="R41" s="58"/>
      <c r="S41" s="58"/>
      <c r="T41" s="58"/>
      <c r="U41" s="58"/>
      <c r="V41" s="58"/>
      <c r="W41" s="58" t="s">
        <v>7</v>
      </c>
      <c r="X41" s="58"/>
      <c r="Y41" s="58"/>
      <c r="Z41" s="58"/>
      <c r="AA41" s="58" t="s">
        <v>7</v>
      </c>
      <c r="AB41" s="58"/>
      <c r="AC41" s="58"/>
      <c r="AD41" s="58"/>
      <c r="AE41" s="58"/>
      <c r="AF41" s="58" t="s">
        <v>7</v>
      </c>
      <c r="AG41" s="58"/>
      <c r="AH41" s="58"/>
      <c r="AI41" s="58"/>
      <c r="AJ41" s="58"/>
      <c r="AK41" s="58"/>
      <c r="AL41" s="58" t="s">
        <v>7</v>
      </c>
      <c r="AM41" s="58"/>
      <c r="AN41" s="58"/>
      <c r="AO41" s="58"/>
      <c r="AP41" s="58"/>
      <c r="AQ41" s="58"/>
      <c r="AR41" s="58" t="s">
        <v>7</v>
      </c>
      <c r="AS41" s="58"/>
      <c r="AT41" s="58"/>
      <c r="AU41" s="58"/>
      <c r="AV41" s="58"/>
      <c r="AW41" s="58" t="s">
        <v>7</v>
      </c>
      <c r="AX41" s="58"/>
      <c r="AY41" s="58"/>
      <c r="AZ41" s="58"/>
      <c r="BA41" s="58"/>
      <c r="BB41" s="58" t="s">
        <v>7</v>
      </c>
      <c r="BC41" s="58"/>
    </row>
    <row r="42" spans="1:55" ht="13.7" customHeight="1" x14ac:dyDescent="0.15">
      <c r="A42" s="56" t="s">
        <v>69</v>
      </c>
      <c r="B42" s="56"/>
      <c r="C42" s="56"/>
      <c r="D42" s="56"/>
      <c r="E42" s="56"/>
      <c r="F42" s="56"/>
      <c r="G42" s="56"/>
      <c r="H42" s="57" t="s">
        <v>7</v>
      </c>
      <c r="I42" s="57"/>
      <c r="J42" s="57"/>
      <c r="K42" s="57"/>
      <c r="L42" s="57"/>
      <c r="M42" s="57"/>
      <c r="N42" s="57"/>
      <c r="O42" s="58" t="s">
        <v>7</v>
      </c>
      <c r="P42" s="58"/>
      <c r="Q42" s="58" t="s">
        <v>7</v>
      </c>
      <c r="R42" s="58"/>
      <c r="S42" s="58"/>
      <c r="T42" s="58"/>
      <c r="U42" s="58"/>
      <c r="V42" s="58"/>
      <c r="W42" s="58" t="s">
        <v>7</v>
      </c>
      <c r="X42" s="58"/>
      <c r="Y42" s="58"/>
      <c r="Z42" s="58"/>
      <c r="AA42" s="58" t="s">
        <v>7</v>
      </c>
      <c r="AB42" s="58"/>
      <c r="AC42" s="58"/>
      <c r="AD42" s="58"/>
      <c r="AE42" s="58"/>
      <c r="AF42" s="58" t="s">
        <v>7</v>
      </c>
      <c r="AG42" s="58"/>
      <c r="AH42" s="58"/>
      <c r="AI42" s="58"/>
      <c r="AJ42" s="58"/>
      <c r="AK42" s="58"/>
      <c r="AL42" s="58" t="s">
        <v>7</v>
      </c>
      <c r="AM42" s="58"/>
      <c r="AN42" s="58"/>
      <c r="AO42" s="58"/>
      <c r="AP42" s="58"/>
      <c r="AQ42" s="58"/>
      <c r="AR42" s="58" t="s">
        <v>7</v>
      </c>
      <c r="AS42" s="58"/>
      <c r="AT42" s="58"/>
      <c r="AU42" s="58"/>
      <c r="AV42" s="58"/>
      <c r="AW42" s="58" t="s">
        <v>7</v>
      </c>
      <c r="AX42" s="58"/>
      <c r="AY42" s="58"/>
      <c r="AZ42" s="58"/>
      <c r="BA42" s="58"/>
      <c r="BB42" s="58" t="s">
        <v>7</v>
      </c>
      <c r="BC42" s="58"/>
    </row>
    <row r="43" spans="1:55" ht="0.4" customHeight="1" x14ac:dyDescent="0.15">
      <c r="A43" s="56" t="s">
        <v>69</v>
      </c>
      <c r="B43" s="56"/>
      <c r="C43" s="56"/>
      <c r="D43" s="56"/>
      <c r="E43" s="56"/>
      <c r="F43" s="56"/>
      <c r="G43" s="56"/>
      <c r="H43" s="57" t="s">
        <v>7</v>
      </c>
      <c r="I43" s="57"/>
      <c r="J43" s="57"/>
      <c r="K43" s="57"/>
      <c r="L43" s="57"/>
      <c r="M43" s="57"/>
      <c r="N43" s="57"/>
      <c r="O43" s="58" t="s">
        <v>7</v>
      </c>
      <c r="P43" s="58"/>
      <c r="Q43" s="58" t="s">
        <v>7</v>
      </c>
      <c r="R43" s="58"/>
      <c r="S43" s="58"/>
      <c r="T43" s="58"/>
      <c r="U43" s="58"/>
      <c r="V43" s="58"/>
      <c r="W43" s="58" t="s">
        <v>7</v>
      </c>
      <c r="X43" s="58"/>
      <c r="Y43" s="58"/>
      <c r="Z43" s="58"/>
      <c r="AA43" s="58" t="s">
        <v>7</v>
      </c>
      <c r="AB43" s="58"/>
      <c r="AC43" s="58"/>
      <c r="AD43" s="58"/>
      <c r="AE43" s="58"/>
      <c r="AF43" s="58" t="s">
        <v>7</v>
      </c>
      <c r="AG43" s="58"/>
      <c r="AH43" s="58"/>
      <c r="AI43" s="58"/>
      <c r="AJ43" s="58"/>
      <c r="AK43" s="58"/>
      <c r="AL43" s="58" t="s">
        <v>7</v>
      </c>
      <c r="AM43" s="58"/>
      <c r="AN43" s="58"/>
      <c r="AO43" s="58"/>
      <c r="AP43" s="58"/>
      <c r="AQ43" s="58"/>
      <c r="AR43" s="58" t="s">
        <v>7</v>
      </c>
      <c r="AS43" s="58"/>
      <c r="AT43" s="58"/>
      <c r="AU43" s="58"/>
      <c r="AV43" s="58"/>
      <c r="AW43" s="58" t="s">
        <v>7</v>
      </c>
      <c r="AX43" s="58"/>
      <c r="AY43" s="58"/>
      <c r="AZ43" s="58"/>
      <c r="BA43" s="58"/>
      <c r="BB43" s="58" t="s">
        <v>7</v>
      </c>
      <c r="BC43" s="58"/>
    </row>
    <row r="44" spans="1:55" ht="13.7"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row>
    <row r="45" spans="1:55" ht="13.7" customHeight="1" x14ac:dyDescent="0.15">
      <c r="A45" s="59" t="s">
        <v>70</v>
      </c>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row>
    <row r="46" spans="1:55" ht="13.7" customHeight="1" x14ac:dyDescent="0.15">
      <c r="A46" s="54" t="s">
        <v>9</v>
      </c>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row>
    <row r="47" spans="1:55" ht="13.7" customHeight="1" x14ac:dyDescent="0.15">
      <c r="A47" s="60" t="s">
        <v>10</v>
      </c>
      <c r="B47" s="60"/>
      <c r="C47" s="60"/>
      <c r="D47" s="60"/>
      <c r="E47" s="60"/>
      <c r="F47" s="60" t="s">
        <v>11</v>
      </c>
      <c r="G47" s="60"/>
      <c r="H47" s="60"/>
      <c r="I47" s="60"/>
      <c r="J47" s="60"/>
      <c r="K47" s="60"/>
      <c r="L47" s="60"/>
      <c r="M47" s="60"/>
      <c r="N47" s="60"/>
      <c r="O47" s="60"/>
      <c r="P47" s="60"/>
      <c r="Q47" s="60"/>
      <c r="R47" s="60"/>
      <c r="S47" s="60"/>
      <c r="T47" s="60"/>
      <c r="U47" s="60"/>
      <c r="V47" s="60"/>
      <c r="W47" s="60"/>
      <c r="X47" s="60"/>
      <c r="Y47" s="60"/>
      <c r="Z47" s="60"/>
      <c r="AA47" s="44" t="s">
        <v>71</v>
      </c>
      <c r="AB47" s="44"/>
      <c r="AC47" s="44"/>
      <c r="AD47" s="44"/>
      <c r="AE47" s="44"/>
      <c r="AF47" s="44" t="s">
        <v>13</v>
      </c>
      <c r="AG47" s="44"/>
      <c r="AH47" s="44"/>
      <c r="AI47" s="44"/>
      <c r="AJ47" s="44"/>
      <c r="AK47" s="61" t="s">
        <v>14</v>
      </c>
      <c r="AL47" s="61"/>
      <c r="AM47" s="61"/>
      <c r="AN47" s="61"/>
      <c r="AO47" s="61"/>
      <c r="AP47" s="61"/>
      <c r="AQ47" s="61"/>
      <c r="AR47" s="61" t="s">
        <v>72</v>
      </c>
      <c r="AS47" s="61"/>
      <c r="AT47" s="61"/>
      <c r="AU47" s="61"/>
      <c r="AV47" s="61" t="s">
        <v>73</v>
      </c>
      <c r="AW47" s="61"/>
      <c r="AX47" s="61"/>
      <c r="AY47" s="61"/>
      <c r="AZ47" s="61"/>
      <c r="BA47" s="61" t="s">
        <v>74</v>
      </c>
      <c r="BB47" s="61"/>
      <c r="BC47" s="61"/>
    </row>
    <row r="48" spans="1:55" ht="21.6" customHeight="1" x14ac:dyDescent="0.15">
      <c r="A48" s="60" t="s">
        <v>10</v>
      </c>
      <c r="B48" s="60"/>
      <c r="C48" s="60"/>
      <c r="D48" s="60"/>
      <c r="E48" s="60"/>
      <c r="F48" s="62" t="s">
        <v>75</v>
      </c>
      <c r="G48" s="62"/>
      <c r="H48" s="62"/>
      <c r="I48" s="62"/>
      <c r="J48" s="62"/>
      <c r="K48" s="63" t="s">
        <v>76</v>
      </c>
      <c r="L48" s="63"/>
      <c r="M48" s="63"/>
      <c r="N48" s="63"/>
      <c r="O48" s="63" t="s">
        <v>77</v>
      </c>
      <c r="P48" s="63"/>
      <c r="Q48" s="63" t="s">
        <v>78</v>
      </c>
      <c r="R48" s="63"/>
      <c r="S48" s="63"/>
      <c r="T48" s="63"/>
      <c r="U48" s="63"/>
      <c r="V48" s="63"/>
      <c r="W48" s="64" t="s">
        <v>79</v>
      </c>
      <c r="X48" s="64"/>
      <c r="Y48" s="64"/>
      <c r="Z48" s="64"/>
      <c r="AA48" s="62" t="s">
        <v>20</v>
      </c>
      <c r="AB48" s="62"/>
      <c r="AC48" s="62"/>
      <c r="AD48" s="62"/>
      <c r="AE48" s="62"/>
      <c r="AF48" s="62" t="s">
        <v>20</v>
      </c>
      <c r="AG48" s="62"/>
      <c r="AH48" s="62"/>
      <c r="AI48" s="62"/>
      <c r="AJ48" s="62"/>
      <c r="AK48" s="63" t="s">
        <v>21</v>
      </c>
      <c r="AL48" s="63"/>
      <c r="AM48" s="63"/>
      <c r="AN48" s="63"/>
      <c r="AO48" s="63"/>
      <c r="AP48" s="63"/>
      <c r="AQ48" s="63"/>
      <c r="AR48" s="63" t="s">
        <v>22</v>
      </c>
      <c r="AS48" s="63"/>
      <c r="AT48" s="63"/>
      <c r="AU48" s="63"/>
      <c r="AV48" s="63" t="s">
        <v>23</v>
      </c>
      <c r="AW48" s="63"/>
      <c r="AX48" s="63"/>
      <c r="AY48" s="63"/>
      <c r="AZ48" s="63"/>
      <c r="BA48" s="63" t="s">
        <v>23</v>
      </c>
      <c r="BB48" s="63"/>
      <c r="BC48" s="63"/>
    </row>
    <row r="49" spans="1:55" ht="13.7" customHeight="1" x14ac:dyDescent="0.15">
      <c r="A49" s="65" t="s">
        <v>80</v>
      </c>
      <c r="B49" s="65"/>
      <c r="C49" s="65"/>
      <c r="D49" s="65"/>
      <c r="E49" s="65"/>
      <c r="F49" s="66" t="s">
        <v>7</v>
      </c>
      <c r="G49" s="66"/>
      <c r="H49" s="66"/>
      <c r="I49" s="66"/>
      <c r="J49" s="66"/>
      <c r="K49" s="67" t="s">
        <v>7</v>
      </c>
      <c r="L49" s="67"/>
      <c r="M49" s="67"/>
      <c r="N49" s="67"/>
      <c r="O49" s="67" t="s">
        <v>7</v>
      </c>
      <c r="P49" s="67"/>
      <c r="Q49" s="67" t="s">
        <v>7</v>
      </c>
      <c r="R49" s="67"/>
      <c r="S49" s="67"/>
      <c r="T49" s="67"/>
      <c r="U49" s="67"/>
      <c r="V49" s="67"/>
      <c r="W49" s="68" t="s">
        <v>7</v>
      </c>
      <c r="X49" s="68"/>
      <c r="Y49" s="68"/>
      <c r="Z49" s="68"/>
      <c r="AA49" s="69">
        <f>SUM(AA50)</f>
        <v>5323.2622100000008</v>
      </c>
      <c r="AB49" s="69"/>
      <c r="AC49" s="69"/>
      <c r="AD49" s="69"/>
      <c r="AE49" s="69"/>
      <c r="AF49" s="69">
        <f>SUM(AF50)</f>
        <v>204466.42499999999</v>
      </c>
      <c r="AG49" s="69"/>
      <c r="AH49" s="69"/>
      <c r="AI49" s="69"/>
      <c r="AJ49" s="69"/>
      <c r="AK49" s="70">
        <f>SUM(AK50)</f>
        <v>101320</v>
      </c>
      <c r="AL49" s="70"/>
      <c r="AM49" s="70"/>
      <c r="AN49" s="70"/>
      <c r="AO49" s="70"/>
      <c r="AP49" s="70"/>
      <c r="AQ49" s="70"/>
      <c r="AR49" s="70">
        <v>204214</v>
      </c>
      <c r="AS49" s="70"/>
      <c r="AT49" s="70"/>
      <c r="AU49" s="70"/>
      <c r="AV49" s="70">
        <v>124010</v>
      </c>
      <c r="AW49" s="70"/>
      <c r="AX49" s="70"/>
      <c r="AY49" s="70"/>
      <c r="AZ49" s="70"/>
      <c r="BA49" s="70">
        <v>101700</v>
      </c>
      <c r="BB49" s="70"/>
      <c r="BC49" s="70"/>
    </row>
    <row r="50" spans="1:55" ht="21" customHeight="1" x14ac:dyDescent="0.15">
      <c r="A50" s="71" t="s">
        <v>81</v>
      </c>
      <c r="B50" s="71"/>
      <c r="C50" s="71"/>
      <c r="D50" s="71"/>
      <c r="E50" s="71"/>
      <c r="F50" s="72" t="s">
        <v>82</v>
      </c>
      <c r="G50" s="72"/>
      <c r="H50" s="72"/>
      <c r="I50" s="72"/>
      <c r="J50" s="72"/>
      <c r="K50" s="72" t="s">
        <v>7</v>
      </c>
      <c r="L50" s="72"/>
      <c r="M50" s="72"/>
      <c r="N50" s="72"/>
      <c r="O50" s="72" t="s">
        <v>7</v>
      </c>
      <c r="P50" s="72"/>
      <c r="Q50" s="72" t="s">
        <v>7</v>
      </c>
      <c r="R50" s="72"/>
      <c r="S50" s="72"/>
      <c r="T50" s="72"/>
      <c r="U50" s="72"/>
      <c r="V50" s="72"/>
      <c r="W50" s="72" t="s">
        <v>7</v>
      </c>
      <c r="X50" s="72"/>
      <c r="Y50" s="72"/>
      <c r="Z50" s="72"/>
      <c r="AA50" s="73">
        <f>SUM(AA51-AA55)</f>
        <v>5323.2622100000008</v>
      </c>
      <c r="AB50" s="73"/>
      <c r="AC50" s="73"/>
      <c r="AD50" s="73"/>
      <c r="AE50" s="73"/>
      <c r="AF50" s="73">
        <f>SUM(AF51-AF56)</f>
        <v>204466.42499999999</v>
      </c>
      <c r="AG50" s="73"/>
      <c r="AH50" s="73"/>
      <c r="AI50" s="73"/>
      <c r="AJ50" s="73"/>
      <c r="AK50" s="73">
        <f>SUM(AK51-AK56)</f>
        <v>101320</v>
      </c>
      <c r="AL50" s="73"/>
      <c r="AM50" s="73"/>
      <c r="AN50" s="73"/>
      <c r="AO50" s="73"/>
      <c r="AP50" s="73"/>
      <c r="AQ50" s="73"/>
      <c r="AR50" s="73">
        <v>204214</v>
      </c>
      <c r="AS50" s="73"/>
      <c r="AT50" s="73"/>
      <c r="AU50" s="73"/>
      <c r="AV50" s="73">
        <v>124010</v>
      </c>
      <c r="AW50" s="73"/>
      <c r="AX50" s="73"/>
      <c r="AY50" s="73"/>
      <c r="AZ50" s="73"/>
      <c r="BA50" s="73">
        <v>101700</v>
      </c>
      <c r="BB50" s="73"/>
      <c r="BC50" s="73"/>
    </row>
    <row r="51" spans="1:55" ht="29.85" customHeight="1" x14ac:dyDescent="0.15">
      <c r="A51" s="74" t="s">
        <v>83</v>
      </c>
      <c r="B51" s="74"/>
      <c r="C51" s="74"/>
      <c r="D51" s="74"/>
      <c r="E51" s="74"/>
      <c r="F51" s="75" t="s">
        <v>82</v>
      </c>
      <c r="G51" s="75"/>
      <c r="H51" s="75"/>
      <c r="I51" s="75"/>
      <c r="J51" s="75"/>
      <c r="K51" s="75" t="s">
        <v>84</v>
      </c>
      <c r="L51" s="75"/>
      <c r="M51" s="75"/>
      <c r="N51" s="75"/>
      <c r="O51" s="75" t="s">
        <v>7</v>
      </c>
      <c r="P51" s="75"/>
      <c r="Q51" s="75" t="s">
        <v>7</v>
      </c>
      <c r="R51" s="75"/>
      <c r="S51" s="75"/>
      <c r="T51" s="75"/>
      <c r="U51" s="75"/>
      <c r="V51" s="75"/>
      <c r="W51" s="75" t="s">
        <v>7</v>
      </c>
      <c r="X51" s="75"/>
      <c r="Y51" s="75"/>
      <c r="Z51" s="75"/>
      <c r="AA51" s="76">
        <f>SUM(AA52)</f>
        <v>10221.160810000001</v>
      </c>
      <c r="AB51" s="76"/>
      <c r="AC51" s="76"/>
      <c r="AD51" s="76"/>
      <c r="AE51" s="76"/>
      <c r="AF51" s="76">
        <f>SUM(AF52)</f>
        <v>212057.2096</v>
      </c>
      <c r="AG51" s="76"/>
      <c r="AH51" s="76"/>
      <c r="AI51" s="76"/>
      <c r="AJ51" s="76"/>
      <c r="AK51" s="76">
        <f>SUM(AK52)</f>
        <v>108910.8</v>
      </c>
      <c r="AL51" s="76"/>
      <c r="AM51" s="76"/>
      <c r="AN51" s="76"/>
      <c r="AO51" s="76"/>
      <c r="AP51" s="76"/>
      <c r="AQ51" s="76"/>
      <c r="AR51" s="76">
        <v>212190.5</v>
      </c>
      <c r="AS51" s="76"/>
      <c r="AT51" s="76"/>
      <c r="AU51" s="76"/>
      <c r="AV51" s="76">
        <v>131986.5</v>
      </c>
      <c r="AW51" s="76"/>
      <c r="AX51" s="76"/>
      <c r="AY51" s="76"/>
      <c r="AZ51" s="76"/>
      <c r="BA51" s="76">
        <v>109676.5</v>
      </c>
      <c r="BB51" s="76"/>
      <c r="BC51" s="76"/>
    </row>
    <row r="52" spans="1:55" ht="21" customHeight="1" x14ac:dyDescent="0.15">
      <c r="A52" s="77" t="s">
        <v>85</v>
      </c>
      <c r="B52" s="77"/>
      <c r="C52" s="77"/>
      <c r="D52" s="77"/>
      <c r="E52" s="77"/>
      <c r="F52" s="78" t="s">
        <v>82</v>
      </c>
      <c r="G52" s="78"/>
      <c r="H52" s="78"/>
      <c r="I52" s="78"/>
      <c r="J52" s="78"/>
      <c r="K52" s="78" t="s">
        <v>84</v>
      </c>
      <c r="L52" s="78"/>
      <c r="M52" s="78"/>
      <c r="N52" s="78"/>
      <c r="O52" s="78" t="s">
        <v>86</v>
      </c>
      <c r="P52" s="78"/>
      <c r="Q52" s="78" t="s">
        <v>7</v>
      </c>
      <c r="R52" s="78"/>
      <c r="S52" s="78"/>
      <c r="T52" s="78"/>
      <c r="U52" s="78"/>
      <c r="V52" s="78"/>
      <c r="W52" s="78" t="s">
        <v>7</v>
      </c>
      <c r="X52" s="78"/>
      <c r="Y52" s="78"/>
      <c r="Z52" s="78"/>
      <c r="AA52" s="79">
        <f>SUM(AA53+AA54+AA55)</f>
        <v>10221.160810000001</v>
      </c>
      <c r="AB52" s="79"/>
      <c r="AC52" s="79"/>
      <c r="AD52" s="79"/>
      <c r="AE52" s="79"/>
      <c r="AF52" s="79">
        <f>SUM(AF53+AF54+AF55+AF56)</f>
        <v>212057.2096</v>
      </c>
      <c r="AG52" s="79"/>
      <c r="AH52" s="79"/>
      <c r="AI52" s="79"/>
      <c r="AJ52" s="79"/>
      <c r="AK52" s="79">
        <f>SUM(AK53+AK54+AK55+AK56)</f>
        <v>108910.8</v>
      </c>
      <c r="AL52" s="79"/>
      <c r="AM52" s="79"/>
      <c r="AN52" s="79"/>
      <c r="AO52" s="79"/>
      <c r="AP52" s="79"/>
      <c r="AQ52" s="79"/>
      <c r="AR52" s="79">
        <v>212190.5</v>
      </c>
      <c r="AS52" s="79"/>
      <c r="AT52" s="79"/>
      <c r="AU52" s="79"/>
      <c r="AV52" s="79">
        <v>131986.5</v>
      </c>
      <c r="AW52" s="79"/>
      <c r="AX52" s="79"/>
      <c r="AY52" s="79"/>
      <c r="AZ52" s="79"/>
      <c r="BA52" s="79">
        <v>109676.5</v>
      </c>
      <c r="BB52" s="79"/>
      <c r="BC52" s="79"/>
    </row>
    <row r="53" spans="1:55" ht="38.85" customHeight="1" x14ac:dyDescent="0.15">
      <c r="A53" s="80" t="s">
        <v>87</v>
      </c>
      <c r="B53" s="80"/>
      <c r="C53" s="80"/>
      <c r="D53" s="80"/>
      <c r="E53" s="80"/>
      <c r="F53" s="40" t="s">
        <v>82</v>
      </c>
      <c r="G53" s="40"/>
      <c r="H53" s="40"/>
      <c r="I53" s="40"/>
      <c r="J53" s="40"/>
      <c r="K53" s="40" t="s">
        <v>84</v>
      </c>
      <c r="L53" s="40"/>
      <c r="M53" s="40"/>
      <c r="N53" s="40"/>
      <c r="O53" s="40" t="s">
        <v>86</v>
      </c>
      <c r="P53" s="40"/>
      <c r="Q53" s="40" t="s">
        <v>88</v>
      </c>
      <c r="R53" s="40"/>
      <c r="S53" s="40"/>
      <c r="T53" s="40"/>
      <c r="U53" s="40"/>
      <c r="V53" s="40"/>
      <c r="W53" s="40" t="s">
        <v>89</v>
      </c>
      <c r="X53" s="40"/>
      <c r="Y53" s="40"/>
      <c r="Z53" s="40"/>
      <c r="AA53" s="81">
        <v>-2833.85779</v>
      </c>
      <c r="AB53" s="81"/>
      <c r="AC53" s="81"/>
      <c r="AD53" s="81"/>
      <c r="AE53" s="81"/>
      <c r="AF53" s="81">
        <v>0</v>
      </c>
      <c r="AG53" s="81"/>
      <c r="AH53" s="81"/>
      <c r="AI53" s="81"/>
      <c r="AJ53" s="81"/>
      <c r="AK53" s="81">
        <v>0</v>
      </c>
      <c r="AL53" s="81"/>
      <c r="AM53" s="81"/>
      <c r="AN53" s="81"/>
      <c r="AO53" s="81"/>
      <c r="AP53" s="81"/>
      <c r="AQ53" s="81"/>
      <c r="AR53" s="81" t="s">
        <v>90</v>
      </c>
      <c r="AS53" s="81"/>
      <c r="AT53" s="81"/>
      <c r="AU53" s="81"/>
      <c r="AV53" s="81" t="s">
        <v>90</v>
      </c>
      <c r="AW53" s="81"/>
      <c r="AX53" s="81"/>
      <c r="AY53" s="81"/>
      <c r="AZ53" s="81"/>
      <c r="BA53" s="81" t="s">
        <v>90</v>
      </c>
      <c r="BB53" s="81"/>
      <c r="BC53" s="81"/>
    </row>
    <row r="54" spans="1:55" ht="38.85" customHeight="1" x14ac:dyDescent="0.15">
      <c r="A54" s="80" t="s">
        <v>87</v>
      </c>
      <c r="B54" s="80"/>
      <c r="C54" s="80"/>
      <c r="D54" s="80"/>
      <c r="E54" s="80"/>
      <c r="F54" s="40" t="s">
        <v>82</v>
      </c>
      <c r="G54" s="40"/>
      <c r="H54" s="40"/>
      <c r="I54" s="40"/>
      <c r="J54" s="40"/>
      <c r="K54" s="40" t="s">
        <v>84</v>
      </c>
      <c r="L54" s="40"/>
      <c r="M54" s="40"/>
      <c r="N54" s="40"/>
      <c r="O54" s="40" t="s">
        <v>86</v>
      </c>
      <c r="P54" s="40"/>
      <c r="Q54" s="40" t="s">
        <v>91</v>
      </c>
      <c r="R54" s="40"/>
      <c r="S54" s="40"/>
      <c r="T54" s="40"/>
      <c r="U54" s="40"/>
      <c r="V54" s="40"/>
      <c r="W54" s="40" t="s">
        <v>89</v>
      </c>
      <c r="X54" s="40"/>
      <c r="Y54" s="40"/>
      <c r="Z54" s="40"/>
      <c r="AA54" s="81">
        <v>8157.12</v>
      </c>
      <c r="AB54" s="81"/>
      <c r="AC54" s="81"/>
      <c r="AD54" s="81"/>
      <c r="AE54" s="81"/>
      <c r="AF54" s="81">
        <v>204466.42499999999</v>
      </c>
      <c r="AG54" s="81"/>
      <c r="AH54" s="81"/>
      <c r="AI54" s="81"/>
      <c r="AJ54" s="81"/>
      <c r="AK54" s="81">
        <v>101320</v>
      </c>
      <c r="AL54" s="81"/>
      <c r="AM54" s="81"/>
      <c r="AN54" s="81"/>
      <c r="AO54" s="81"/>
      <c r="AP54" s="81"/>
      <c r="AQ54" s="81"/>
      <c r="AR54" s="81">
        <v>204214</v>
      </c>
      <c r="AS54" s="81"/>
      <c r="AT54" s="81"/>
      <c r="AU54" s="81"/>
      <c r="AV54" s="81">
        <v>124010</v>
      </c>
      <c r="AW54" s="81"/>
      <c r="AX54" s="81"/>
      <c r="AY54" s="81"/>
      <c r="AZ54" s="81"/>
      <c r="BA54" s="81">
        <v>101700</v>
      </c>
      <c r="BB54" s="81"/>
      <c r="BC54" s="81"/>
    </row>
    <row r="55" spans="1:55" ht="21" customHeight="1" x14ac:dyDescent="0.15">
      <c r="A55" s="80" t="s">
        <v>54</v>
      </c>
      <c r="B55" s="80"/>
      <c r="C55" s="80"/>
      <c r="D55" s="80"/>
      <c r="E55" s="80"/>
      <c r="F55" s="40" t="s">
        <v>82</v>
      </c>
      <c r="G55" s="40"/>
      <c r="H55" s="40"/>
      <c r="I55" s="40"/>
      <c r="J55" s="40"/>
      <c r="K55" s="40" t="s">
        <v>84</v>
      </c>
      <c r="L55" s="40"/>
      <c r="M55" s="40"/>
      <c r="N55" s="40"/>
      <c r="O55" s="40" t="s">
        <v>86</v>
      </c>
      <c r="P55" s="40"/>
      <c r="Q55" s="40">
        <v>70074</v>
      </c>
      <c r="R55" s="40"/>
      <c r="S55" s="40"/>
      <c r="T55" s="40"/>
      <c r="U55" s="40"/>
      <c r="V55" s="40"/>
      <c r="W55" s="40" t="s">
        <v>92</v>
      </c>
      <c r="X55" s="40"/>
      <c r="Y55" s="40"/>
      <c r="Z55" s="40"/>
      <c r="AA55" s="81">
        <v>4897.8986000000004</v>
      </c>
      <c r="AB55" s="81"/>
      <c r="AC55" s="81"/>
      <c r="AD55" s="81"/>
      <c r="AE55" s="81"/>
      <c r="AF55" s="81">
        <v>0</v>
      </c>
      <c r="AG55" s="81"/>
      <c r="AH55" s="81"/>
      <c r="AI55" s="81"/>
      <c r="AJ55" s="81"/>
      <c r="AK55" s="81">
        <v>0</v>
      </c>
      <c r="AL55" s="81"/>
      <c r="AM55" s="81"/>
      <c r="AN55" s="81"/>
      <c r="AO55" s="81"/>
      <c r="AP55" s="81"/>
      <c r="AQ55" s="81"/>
      <c r="AR55" s="81"/>
      <c r="AS55" s="81"/>
      <c r="AT55" s="81"/>
      <c r="AU55" s="81"/>
      <c r="AV55" s="81"/>
      <c r="AW55" s="81"/>
      <c r="AX55" s="81"/>
      <c r="AY55" s="81"/>
      <c r="AZ55" s="81"/>
      <c r="BA55" s="81"/>
      <c r="BB55" s="81"/>
      <c r="BC55" s="81"/>
    </row>
    <row r="56" spans="1:55" ht="21" customHeight="1" x14ac:dyDescent="0.15">
      <c r="A56" s="80" t="s">
        <v>54</v>
      </c>
      <c r="B56" s="80"/>
      <c r="C56" s="80"/>
      <c r="D56" s="80"/>
      <c r="E56" s="80"/>
      <c r="F56" s="40" t="s">
        <v>82</v>
      </c>
      <c r="G56" s="40"/>
      <c r="H56" s="40"/>
      <c r="I56" s="40"/>
      <c r="J56" s="40"/>
      <c r="K56" s="40" t="s">
        <v>84</v>
      </c>
      <c r="L56" s="40"/>
      <c r="M56" s="40"/>
      <c r="N56" s="40"/>
      <c r="O56" s="40" t="s">
        <v>86</v>
      </c>
      <c r="P56" s="40"/>
      <c r="Q56" s="40" t="s">
        <v>91</v>
      </c>
      <c r="R56" s="40"/>
      <c r="S56" s="40"/>
      <c r="T56" s="40"/>
      <c r="U56" s="40"/>
      <c r="V56" s="40"/>
      <c r="W56" s="40" t="s">
        <v>92</v>
      </c>
      <c r="X56" s="40"/>
      <c r="Y56" s="40"/>
      <c r="Z56" s="40"/>
      <c r="AA56" s="81">
        <v>0</v>
      </c>
      <c r="AB56" s="81"/>
      <c r="AC56" s="81"/>
      <c r="AD56" s="81"/>
      <c r="AE56" s="81"/>
      <c r="AF56" s="81">
        <v>7590.7846</v>
      </c>
      <c r="AG56" s="81"/>
      <c r="AH56" s="81"/>
      <c r="AI56" s="81"/>
      <c r="AJ56" s="81"/>
      <c r="AK56" s="81">
        <v>7590.8</v>
      </c>
      <c r="AL56" s="81"/>
      <c r="AM56" s="81"/>
      <c r="AN56" s="81"/>
      <c r="AO56" s="81"/>
      <c r="AP56" s="81"/>
      <c r="AQ56" s="81"/>
      <c r="AR56" s="81">
        <v>7976.5</v>
      </c>
      <c r="AS56" s="81"/>
      <c r="AT56" s="81"/>
      <c r="AU56" s="81"/>
      <c r="AV56" s="81">
        <v>7976.5</v>
      </c>
      <c r="AW56" s="81"/>
      <c r="AX56" s="81"/>
      <c r="AY56" s="81"/>
      <c r="AZ56" s="81"/>
      <c r="BA56" s="81">
        <v>7976.5</v>
      </c>
      <c r="BB56" s="81"/>
      <c r="BC56" s="81"/>
    </row>
    <row r="57" spans="1:55" ht="29.85" customHeight="1" x14ac:dyDescent="0.15">
      <c r="A57" s="74" t="s">
        <v>83</v>
      </c>
      <c r="B57" s="74"/>
      <c r="C57" s="74"/>
      <c r="D57" s="74"/>
      <c r="E57" s="74"/>
      <c r="F57" s="75" t="s">
        <v>82</v>
      </c>
      <c r="G57" s="75"/>
      <c r="H57" s="75"/>
      <c r="I57" s="75"/>
      <c r="J57" s="75"/>
      <c r="K57" s="75" t="s">
        <v>93</v>
      </c>
      <c r="L57" s="75"/>
      <c r="M57" s="75"/>
      <c r="N57" s="75"/>
      <c r="O57" s="75" t="s">
        <v>7</v>
      </c>
      <c r="P57" s="75"/>
      <c r="Q57" s="75" t="s">
        <v>7</v>
      </c>
      <c r="R57" s="75"/>
      <c r="S57" s="75"/>
      <c r="T57" s="75"/>
      <c r="U57" s="75"/>
      <c r="V57" s="75"/>
      <c r="W57" s="75" t="s">
        <v>7</v>
      </c>
      <c r="X57" s="75"/>
      <c r="Y57" s="75"/>
      <c r="Z57" s="75"/>
      <c r="AA57" s="76">
        <f>SUM(AA58)</f>
        <v>-7590.7849999999999</v>
      </c>
      <c r="AB57" s="76"/>
      <c r="AC57" s="76"/>
      <c r="AD57" s="76"/>
      <c r="AE57" s="76"/>
      <c r="AF57" s="76" t="s">
        <v>7</v>
      </c>
      <c r="AG57" s="76"/>
      <c r="AH57" s="76"/>
      <c r="AI57" s="76"/>
      <c r="AJ57" s="76"/>
      <c r="AK57" s="76">
        <v>-7590.8</v>
      </c>
      <c r="AL57" s="76"/>
      <c r="AM57" s="76"/>
      <c r="AN57" s="76"/>
      <c r="AO57" s="76"/>
      <c r="AP57" s="76"/>
      <c r="AQ57" s="76"/>
      <c r="AR57" s="76">
        <v>-7976.5</v>
      </c>
      <c r="AS57" s="76"/>
      <c r="AT57" s="76"/>
      <c r="AU57" s="76"/>
      <c r="AV57" s="76">
        <v>-7976.5</v>
      </c>
      <c r="AW57" s="76"/>
      <c r="AX57" s="76"/>
      <c r="AY57" s="76"/>
      <c r="AZ57" s="76"/>
      <c r="BA57" s="76">
        <v>-7976.5</v>
      </c>
      <c r="BB57" s="76"/>
      <c r="BC57" s="76"/>
    </row>
    <row r="58" spans="1:55" ht="25.5" customHeight="1" x14ac:dyDescent="0.15">
      <c r="A58" s="77" t="s">
        <v>85</v>
      </c>
      <c r="B58" s="77"/>
      <c r="C58" s="77"/>
      <c r="D58" s="77"/>
      <c r="E58" s="77"/>
      <c r="F58" s="78" t="s">
        <v>82</v>
      </c>
      <c r="G58" s="78"/>
      <c r="H58" s="78"/>
      <c r="I58" s="78"/>
      <c r="J58" s="78"/>
      <c r="K58" s="78" t="s">
        <v>93</v>
      </c>
      <c r="L58" s="78"/>
      <c r="M58" s="78"/>
      <c r="N58" s="78"/>
      <c r="O58" s="78" t="s">
        <v>86</v>
      </c>
      <c r="P58" s="78"/>
      <c r="Q58" s="78" t="s">
        <v>7</v>
      </c>
      <c r="R58" s="78"/>
      <c r="S58" s="78"/>
      <c r="T58" s="78"/>
      <c r="U58" s="78"/>
      <c r="V58" s="78"/>
      <c r="W58" s="78" t="s">
        <v>7</v>
      </c>
      <c r="X58" s="78"/>
      <c r="Y58" s="78"/>
      <c r="Z58" s="78"/>
      <c r="AA58" s="79">
        <f>SUM(AA59+AA60)</f>
        <v>-7590.7849999999999</v>
      </c>
      <c r="AB58" s="79"/>
      <c r="AC58" s="79"/>
      <c r="AD58" s="79"/>
      <c r="AE58" s="79"/>
      <c r="AF58" s="79" t="s">
        <v>7</v>
      </c>
      <c r="AG58" s="79"/>
      <c r="AH58" s="79"/>
      <c r="AI58" s="79"/>
      <c r="AJ58" s="79"/>
      <c r="AK58" s="79">
        <v>-7590.8</v>
      </c>
      <c r="AL58" s="79"/>
      <c r="AM58" s="79"/>
      <c r="AN58" s="79"/>
      <c r="AO58" s="79"/>
      <c r="AP58" s="79"/>
      <c r="AQ58" s="79"/>
      <c r="AR58" s="79">
        <v>-7976.5</v>
      </c>
      <c r="AS58" s="79"/>
      <c r="AT58" s="79"/>
      <c r="AU58" s="79"/>
      <c r="AV58" s="79">
        <v>-7976.5</v>
      </c>
      <c r="AW58" s="79"/>
      <c r="AX58" s="79"/>
      <c r="AY58" s="79"/>
      <c r="AZ58" s="79"/>
      <c r="BA58" s="79">
        <v>-7976.5</v>
      </c>
      <c r="BB58" s="79"/>
      <c r="BC58" s="79"/>
    </row>
    <row r="59" spans="1:55" ht="21" customHeight="1" x14ac:dyDescent="0.15">
      <c r="A59" s="80" t="s">
        <v>56</v>
      </c>
      <c r="B59" s="80"/>
      <c r="C59" s="80"/>
      <c r="D59" s="80"/>
      <c r="E59" s="80"/>
      <c r="F59" s="40" t="s">
        <v>82</v>
      </c>
      <c r="G59" s="40"/>
      <c r="H59" s="40"/>
      <c r="I59" s="40"/>
      <c r="J59" s="40"/>
      <c r="K59" s="40" t="s">
        <v>93</v>
      </c>
      <c r="L59" s="40"/>
      <c r="M59" s="40"/>
      <c r="N59" s="40"/>
      <c r="O59" s="40" t="s">
        <v>86</v>
      </c>
      <c r="P59" s="40"/>
      <c r="Q59" s="40">
        <v>70074</v>
      </c>
      <c r="R59" s="40"/>
      <c r="S59" s="40"/>
      <c r="T59" s="40"/>
      <c r="U59" s="40"/>
      <c r="V59" s="40"/>
      <c r="W59" s="40" t="s">
        <v>94</v>
      </c>
      <c r="X59" s="40"/>
      <c r="Y59" s="40"/>
      <c r="Z59" s="40"/>
      <c r="AA59" s="81">
        <v>-4.0000000000000002E-4</v>
      </c>
      <c r="AB59" s="81"/>
      <c r="AC59" s="81"/>
      <c r="AD59" s="81"/>
      <c r="AE59" s="81"/>
      <c r="AF59" s="81">
        <v>0</v>
      </c>
      <c r="AG59" s="81"/>
      <c r="AH59" s="81"/>
      <c r="AI59" s="81"/>
      <c r="AJ59" s="81"/>
      <c r="AK59" s="81"/>
      <c r="AL59" s="81"/>
      <c r="AM59" s="81"/>
      <c r="AN59" s="81"/>
      <c r="AO59" s="81"/>
      <c r="AP59" s="81"/>
      <c r="AQ59" s="81"/>
      <c r="AR59" s="81"/>
      <c r="AS59" s="81"/>
      <c r="AT59" s="81"/>
      <c r="AU59" s="81"/>
      <c r="AV59" s="81"/>
      <c r="AW59" s="81"/>
      <c r="AX59" s="81"/>
      <c r="AY59" s="81"/>
      <c r="AZ59" s="81"/>
      <c r="BA59" s="81"/>
      <c r="BB59" s="81"/>
      <c r="BC59" s="81"/>
    </row>
    <row r="60" spans="1:55" ht="21" customHeight="1" x14ac:dyDescent="0.15">
      <c r="A60" s="80" t="s">
        <v>56</v>
      </c>
      <c r="B60" s="80"/>
      <c r="C60" s="80"/>
      <c r="D60" s="80"/>
      <c r="E60" s="80"/>
      <c r="F60" s="40" t="s">
        <v>82</v>
      </c>
      <c r="G60" s="40"/>
      <c r="H60" s="40"/>
      <c r="I60" s="40"/>
      <c r="J60" s="40"/>
      <c r="K60" s="40" t="s">
        <v>93</v>
      </c>
      <c r="L60" s="40"/>
      <c r="M60" s="40"/>
      <c r="N60" s="40"/>
      <c r="O60" s="40" t="s">
        <v>86</v>
      </c>
      <c r="P60" s="40"/>
      <c r="Q60" s="40" t="s">
        <v>91</v>
      </c>
      <c r="R60" s="40"/>
      <c r="S60" s="40"/>
      <c r="T60" s="40"/>
      <c r="U60" s="40"/>
      <c r="V60" s="40"/>
      <c r="W60" s="40" t="s">
        <v>94</v>
      </c>
      <c r="X60" s="40"/>
      <c r="Y60" s="40"/>
      <c r="Z60" s="40"/>
      <c r="AA60" s="81">
        <v>-7590.7846</v>
      </c>
      <c r="AB60" s="81"/>
      <c r="AC60" s="81"/>
      <c r="AD60" s="81"/>
      <c r="AE60" s="81"/>
      <c r="AF60" s="81">
        <v>-7976.5340500000002</v>
      </c>
      <c r="AG60" s="81"/>
      <c r="AH60" s="81"/>
      <c r="AI60" s="81"/>
      <c r="AJ60" s="81"/>
      <c r="AK60" s="81">
        <v>-7590.8</v>
      </c>
      <c r="AL60" s="81"/>
      <c r="AM60" s="81"/>
      <c r="AN60" s="81"/>
      <c r="AO60" s="81"/>
      <c r="AP60" s="81"/>
      <c r="AQ60" s="81"/>
      <c r="AR60" s="81">
        <v>-7976.5</v>
      </c>
      <c r="AS60" s="81"/>
      <c r="AT60" s="81"/>
      <c r="AU60" s="81"/>
      <c r="AV60" s="81">
        <v>-7976.5</v>
      </c>
      <c r="AW60" s="81"/>
      <c r="AX60" s="81"/>
      <c r="AY60" s="81"/>
      <c r="AZ60" s="81"/>
      <c r="BA60" s="81">
        <v>-7976.5</v>
      </c>
      <c r="BB60" s="81"/>
      <c r="BC60" s="81"/>
    </row>
    <row r="61" spans="1:55" ht="13.7"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row>
    <row r="62" spans="1:55" ht="13.7" customHeight="1" x14ac:dyDescent="0.15">
      <c r="A62" s="26" t="s">
        <v>95</v>
      </c>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row>
    <row r="63" spans="1:55" ht="13.7"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row>
    <row r="64" spans="1:55" ht="11.85" customHeight="1" x14ac:dyDescent="0.15">
      <c r="A64" s="82" t="s">
        <v>96</v>
      </c>
      <c r="B64" s="82"/>
      <c r="C64" s="82"/>
      <c r="D64" s="83" t="s">
        <v>97</v>
      </c>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4">
        <v>133</v>
      </c>
      <c r="AZ64" s="84"/>
      <c r="BA64" s="84"/>
      <c r="BB64" s="84"/>
      <c r="BC64" s="84"/>
    </row>
    <row r="65" spans="1:55" ht="11.85" customHeight="1" x14ac:dyDescent="0.15">
      <c r="A65" s="82" t="s">
        <v>98</v>
      </c>
      <c r="B65" s="82"/>
      <c r="C65" s="82"/>
      <c r="D65" s="83" t="s">
        <v>99</v>
      </c>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4">
        <v>15</v>
      </c>
      <c r="AZ65" s="84"/>
      <c r="BA65" s="84"/>
      <c r="BB65" s="84"/>
      <c r="BC65" s="84"/>
    </row>
    <row r="66" spans="1:55" ht="11.85" customHeight="1" x14ac:dyDescent="0.15">
      <c r="A66" s="82" t="s">
        <v>100</v>
      </c>
      <c r="B66" s="82"/>
      <c r="C66" s="82"/>
      <c r="D66" s="83" t="s">
        <v>101</v>
      </c>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4">
        <v>1504</v>
      </c>
      <c r="AZ66" s="84"/>
      <c r="BA66" s="84"/>
      <c r="BB66" s="84"/>
      <c r="BC66" s="84"/>
    </row>
    <row r="67" spans="1:55" ht="13.7"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row>
    <row r="68" spans="1:55" ht="13.7" customHeight="1" x14ac:dyDescent="0.15">
      <c r="A68" s="44" t="s">
        <v>102</v>
      </c>
      <c r="B68" s="44"/>
      <c r="C68" s="44"/>
      <c r="D68" s="44"/>
      <c r="E68" s="38" t="s">
        <v>7</v>
      </c>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row>
    <row r="69" spans="1:55" ht="21" customHeight="1" x14ac:dyDescent="0.15">
      <c r="A69" s="85" t="s">
        <v>103</v>
      </c>
      <c r="B69" s="85"/>
      <c r="C69" s="85"/>
      <c r="D69" s="85"/>
      <c r="E69" s="38" t="s">
        <v>104</v>
      </c>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row>
    <row r="70" spans="1:55" ht="47.65" customHeight="1" x14ac:dyDescent="0.15">
      <c r="A70" s="86" t="s">
        <v>105</v>
      </c>
      <c r="B70" s="86"/>
      <c r="C70" s="86"/>
      <c r="D70" s="86"/>
      <c r="E70" s="38" t="s">
        <v>106</v>
      </c>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row>
    <row r="71" spans="1:55" ht="38.85" customHeight="1" x14ac:dyDescent="0.15">
      <c r="A71" s="86" t="s">
        <v>107</v>
      </c>
      <c r="B71" s="86"/>
      <c r="C71" s="86"/>
      <c r="D71" s="86"/>
      <c r="E71" s="38" t="s">
        <v>108</v>
      </c>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row>
    <row r="72" spans="1:55" ht="13.7"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row>
    <row r="73" spans="1:55" ht="13.7" customHeight="1" x14ac:dyDescent="0.15">
      <c r="A73" s="44" t="s">
        <v>109</v>
      </c>
      <c r="B73" s="44" t="s">
        <v>110</v>
      </c>
      <c r="C73" s="44"/>
      <c r="D73" s="44"/>
      <c r="E73" s="44"/>
      <c r="F73" s="44"/>
      <c r="G73" s="44"/>
      <c r="H73" s="44"/>
      <c r="I73" s="44"/>
      <c r="J73" s="44"/>
      <c r="K73" s="44"/>
      <c r="L73" s="44"/>
      <c r="M73" s="44" t="s">
        <v>10</v>
      </c>
      <c r="N73" s="44"/>
      <c r="O73" s="44"/>
      <c r="P73" s="44"/>
      <c r="Q73" s="44"/>
      <c r="R73" s="44"/>
      <c r="S73" s="44"/>
      <c r="T73" s="44" t="s">
        <v>111</v>
      </c>
      <c r="U73" s="44"/>
      <c r="V73" s="44"/>
      <c r="W73" s="44"/>
      <c r="X73" s="44"/>
      <c r="Y73" s="44"/>
      <c r="Z73" s="44"/>
      <c r="AA73" s="44"/>
      <c r="AB73" s="44" t="s">
        <v>12</v>
      </c>
      <c r="AC73" s="44"/>
      <c r="AD73" s="44"/>
      <c r="AE73" s="44"/>
      <c r="AF73" s="44"/>
      <c r="AG73" s="44" t="s">
        <v>13</v>
      </c>
      <c r="AH73" s="44"/>
      <c r="AI73" s="44"/>
      <c r="AJ73" s="44"/>
      <c r="AK73" s="44"/>
      <c r="AL73" s="44"/>
      <c r="AM73" s="44" t="s">
        <v>14</v>
      </c>
      <c r="AN73" s="44"/>
      <c r="AO73" s="44"/>
      <c r="AP73" s="44"/>
      <c r="AQ73" s="44"/>
      <c r="AR73" s="44"/>
      <c r="AS73" s="44" t="s">
        <v>15</v>
      </c>
      <c r="AT73" s="44"/>
      <c r="AU73" s="44"/>
      <c r="AV73" s="44"/>
      <c r="AW73" s="44" t="s">
        <v>16</v>
      </c>
      <c r="AX73" s="44"/>
      <c r="AY73" s="44"/>
      <c r="AZ73" s="44"/>
      <c r="BA73" s="44"/>
      <c r="BB73" s="44" t="s">
        <v>17</v>
      </c>
      <c r="BC73" s="44"/>
    </row>
    <row r="74" spans="1:55" ht="13.7" customHeight="1" x14ac:dyDescent="0.15">
      <c r="A74" s="44" t="s">
        <v>109</v>
      </c>
      <c r="B74" s="44" t="s">
        <v>110</v>
      </c>
      <c r="C74" s="44"/>
      <c r="D74" s="44"/>
      <c r="E74" s="44"/>
      <c r="F74" s="44"/>
      <c r="G74" s="44"/>
      <c r="H74" s="44"/>
      <c r="I74" s="44"/>
      <c r="J74" s="44"/>
      <c r="K74" s="44"/>
      <c r="L74" s="44"/>
      <c r="M74" s="44" t="s">
        <v>10</v>
      </c>
      <c r="N74" s="44"/>
      <c r="O74" s="44"/>
      <c r="P74" s="44"/>
      <c r="Q74" s="44"/>
      <c r="R74" s="44"/>
      <c r="S74" s="44"/>
      <c r="T74" s="44" t="s">
        <v>111</v>
      </c>
      <c r="U74" s="44"/>
      <c r="V74" s="44"/>
      <c r="W74" s="44"/>
      <c r="X74" s="44"/>
      <c r="Y74" s="44"/>
      <c r="Z74" s="44"/>
      <c r="AA74" s="44"/>
      <c r="AB74" s="44" t="s">
        <v>20</v>
      </c>
      <c r="AC74" s="44"/>
      <c r="AD74" s="44"/>
      <c r="AE74" s="44"/>
      <c r="AF74" s="44"/>
      <c r="AG74" s="44" t="s">
        <v>20</v>
      </c>
      <c r="AH74" s="44"/>
      <c r="AI74" s="44"/>
      <c r="AJ74" s="44"/>
      <c r="AK74" s="44"/>
      <c r="AL74" s="44"/>
      <c r="AM74" s="44" t="s">
        <v>21</v>
      </c>
      <c r="AN74" s="44"/>
      <c r="AO74" s="44"/>
      <c r="AP74" s="44"/>
      <c r="AQ74" s="44"/>
      <c r="AR74" s="44"/>
      <c r="AS74" s="44" t="s">
        <v>22</v>
      </c>
      <c r="AT74" s="44"/>
      <c r="AU74" s="44"/>
      <c r="AV74" s="44"/>
      <c r="AW74" s="44" t="s">
        <v>23</v>
      </c>
      <c r="AX74" s="44"/>
      <c r="AY74" s="44"/>
      <c r="AZ74" s="44"/>
      <c r="BA74" s="44"/>
      <c r="BB74" s="44" t="s">
        <v>23</v>
      </c>
      <c r="BC74" s="44"/>
    </row>
    <row r="75" spans="1:55" ht="29.85" customHeight="1" x14ac:dyDescent="0.15">
      <c r="A75" s="2" t="s">
        <v>112</v>
      </c>
      <c r="B75" s="87" t="s">
        <v>113</v>
      </c>
      <c r="C75" s="87"/>
      <c r="D75" s="87"/>
      <c r="E75" s="87"/>
      <c r="F75" s="87"/>
      <c r="G75" s="87"/>
      <c r="H75" s="87"/>
      <c r="I75" s="87"/>
      <c r="J75" s="87"/>
      <c r="K75" s="87"/>
      <c r="L75" s="87"/>
      <c r="M75" s="87" t="s">
        <v>114</v>
      </c>
      <c r="N75" s="87"/>
      <c r="O75" s="87"/>
      <c r="P75" s="87"/>
      <c r="Q75" s="87"/>
      <c r="R75" s="87"/>
      <c r="S75" s="87"/>
      <c r="T75" s="87" t="s">
        <v>115</v>
      </c>
      <c r="U75" s="87"/>
      <c r="V75" s="87"/>
      <c r="W75" s="87"/>
      <c r="X75" s="87"/>
      <c r="Y75" s="87"/>
      <c r="Z75" s="87"/>
      <c r="AA75" s="87"/>
      <c r="AB75" s="88" t="s">
        <v>7</v>
      </c>
      <c r="AC75" s="88"/>
      <c r="AD75" s="88"/>
      <c r="AE75" s="88"/>
      <c r="AF75" s="88"/>
      <c r="AG75" s="88" t="s">
        <v>7</v>
      </c>
      <c r="AH75" s="88"/>
      <c r="AI75" s="88"/>
      <c r="AJ75" s="88"/>
      <c r="AK75" s="88"/>
      <c r="AL75" s="88"/>
      <c r="AM75" s="88" t="s">
        <v>7</v>
      </c>
      <c r="AN75" s="88"/>
      <c r="AO75" s="88"/>
      <c r="AP75" s="88"/>
      <c r="AQ75" s="88"/>
      <c r="AR75" s="88"/>
      <c r="AS75" s="88">
        <v>90</v>
      </c>
      <c r="AT75" s="88"/>
      <c r="AU75" s="88"/>
      <c r="AV75" s="88"/>
      <c r="AW75" s="88">
        <v>90</v>
      </c>
      <c r="AX75" s="88"/>
      <c r="AY75" s="88"/>
      <c r="AZ75" s="88"/>
      <c r="BA75" s="88"/>
      <c r="BB75" s="88">
        <v>90</v>
      </c>
      <c r="BC75" s="88"/>
    </row>
    <row r="76" spans="1:55" ht="29.85" customHeight="1" x14ac:dyDescent="0.15">
      <c r="A76" s="2" t="s">
        <v>112</v>
      </c>
      <c r="B76" s="87" t="s">
        <v>116</v>
      </c>
      <c r="C76" s="87"/>
      <c r="D76" s="87"/>
      <c r="E76" s="87"/>
      <c r="F76" s="87"/>
      <c r="G76" s="87"/>
      <c r="H76" s="87"/>
      <c r="I76" s="87"/>
      <c r="J76" s="87"/>
      <c r="K76" s="87"/>
      <c r="L76" s="87"/>
      <c r="M76" s="87" t="s">
        <v>117</v>
      </c>
      <c r="N76" s="87"/>
      <c r="O76" s="87"/>
      <c r="P76" s="87"/>
      <c r="Q76" s="87"/>
      <c r="R76" s="87"/>
      <c r="S76" s="87"/>
      <c r="T76" s="87" t="s">
        <v>118</v>
      </c>
      <c r="U76" s="87"/>
      <c r="V76" s="87"/>
      <c r="W76" s="87"/>
      <c r="X76" s="87"/>
      <c r="Y76" s="87"/>
      <c r="Z76" s="87"/>
      <c r="AA76" s="87"/>
      <c r="AB76" s="88" t="s">
        <v>7</v>
      </c>
      <c r="AC76" s="88"/>
      <c r="AD76" s="88"/>
      <c r="AE76" s="88"/>
      <c r="AF76" s="88"/>
      <c r="AG76" s="88" t="s">
        <v>7</v>
      </c>
      <c r="AH76" s="88"/>
      <c r="AI76" s="88"/>
      <c r="AJ76" s="88"/>
      <c r="AK76" s="88"/>
      <c r="AL76" s="88"/>
      <c r="AM76" s="88" t="s">
        <v>7</v>
      </c>
      <c r="AN76" s="88"/>
      <c r="AO76" s="88"/>
      <c r="AP76" s="88"/>
      <c r="AQ76" s="88"/>
      <c r="AR76" s="88"/>
      <c r="AS76" s="88">
        <v>2</v>
      </c>
      <c r="AT76" s="88"/>
      <c r="AU76" s="88"/>
      <c r="AV76" s="88"/>
      <c r="AW76" s="88">
        <v>2</v>
      </c>
      <c r="AX76" s="88"/>
      <c r="AY76" s="88"/>
      <c r="AZ76" s="88"/>
      <c r="BA76" s="88"/>
      <c r="BB76" s="88">
        <v>3</v>
      </c>
      <c r="BC76" s="88"/>
    </row>
    <row r="77" spans="1:55" ht="29.85" customHeight="1" x14ac:dyDescent="0.15">
      <c r="A77" s="2" t="s">
        <v>112</v>
      </c>
      <c r="B77" s="87" t="s">
        <v>119</v>
      </c>
      <c r="C77" s="87"/>
      <c r="D77" s="87"/>
      <c r="E77" s="87"/>
      <c r="F77" s="87"/>
      <c r="G77" s="87"/>
      <c r="H77" s="87"/>
      <c r="I77" s="87"/>
      <c r="J77" s="87"/>
      <c r="K77" s="87"/>
      <c r="L77" s="87"/>
      <c r="M77" s="87" t="s">
        <v>120</v>
      </c>
      <c r="N77" s="87"/>
      <c r="O77" s="87"/>
      <c r="P77" s="87"/>
      <c r="Q77" s="87"/>
      <c r="R77" s="87"/>
      <c r="S77" s="87"/>
      <c r="T77" s="87" t="s">
        <v>115</v>
      </c>
      <c r="U77" s="87"/>
      <c r="V77" s="87"/>
      <c r="W77" s="87"/>
      <c r="X77" s="87"/>
      <c r="Y77" s="87"/>
      <c r="Z77" s="87"/>
      <c r="AA77" s="87"/>
      <c r="AB77" s="88" t="s">
        <v>7</v>
      </c>
      <c r="AC77" s="88"/>
      <c r="AD77" s="88"/>
      <c r="AE77" s="88"/>
      <c r="AF77" s="88"/>
      <c r="AG77" s="88" t="s">
        <v>7</v>
      </c>
      <c r="AH77" s="88"/>
      <c r="AI77" s="88"/>
      <c r="AJ77" s="88"/>
      <c r="AK77" s="88"/>
      <c r="AL77" s="88"/>
      <c r="AM77" s="88" t="s">
        <v>7</v>
      </c>
      <c r="AN77" s="88"/>
      <c r="AO77" s="88"/>
      <c r="AP77" s="88"/>
      <c r="AQ77" s="88"/>
      <c r="AR77" s="88"/>
      <c r="AS77" s="88">
        <v>100</v>
      </c>
      <c r="AT77" s="88"/>
      <c r="AU77" s="88"/>
      <c r="AV77" s="88"/>
      <c r="AW77" s="88">
        <v>100</v>
      </c>
      <c r="AX77" s="88"/>
      <c r="AY77" s="88"/>
      <c r="AZ77" s="88"/>
      <c r="BA77" s="88"/>
      <c r="BB77" s="88">
        <v>100</v>
      </c>
      <c r="BC77" s="88"/>
    </row>
    <row r="78" spans="1:55" ht="13.7" customHeight="1" x14ac:dyDescent="0.15">
      <c r="A78" s="2" t="s">
        <v>121</v>
      </c>
      <c r="B78" s="87" t="s">
        <v>122</v>
      </c>
      <c r="C78" s="87"/>
      <c r="D78" s="87"/>
      <c r="E78" s="87"/>
      <c r="F78" s="87"/>
      <c r="G78" s="87"/>
      <c r="H78" s="87"/>
      <c r="I78" s="87"/>
      <c r="J78" s="87"/>
      <c r="K78" s="87"/>
      <c r="L78" s="87"/>
      <c r="M78" s="87" t="s">
        <v>123</v>
      </c>
      <c r="N78" s="87"/>
      <c r="O78" s="87"/>
      <c r="P78" s="87"/>
      <c r="Q78" s="87"/>
      <c r="R78" s="87"/>
      <c r="S78" s="87"/>
      <c r="T78" s="87" t="s">
        <v>118</v>
      </c>
      <c r="U78" s="87"/>
      <c r="V78" s="87"/>
      <c r="W78" s="87"/>
      <c r="X78" s="87"/>
      <c r="Y78" s="87"/>
      <c r="Z78" s="87"/>
      <c r="AA78" s="87"/>
      <c r="AB78" s="88" t="s">
        <v>7</v>
      </c>
      <c r="AC78" s="88"/>
      <c r="AD78" s="88"/>
      <c r="AE78" s="88"/>
      <c r="AF78" s="88"/>
      <c r="AG78" s="88" t="s">
        <v>7</v>
      </c>
      <c r="AH78" s="88"/>
      <c r="AI78" s="88"/>
      <c r="AJ78" s="88"/>
      <c r="AK78" s="88"/>
      <c r="AL78" s="88"/>
      <c r="AM78" s="88" t="s">
        <v>7</v>
      </c>
      <c r="AN78" s="88"/>
      <c r="AO78" s="88"/>
      <c r="AP78" s="88"/>
      <c r="AQ78" s="88"/>
      <c r="AR78" s="88"/>
      <c r="AS78" s="88">
        <v>20</v>
      </c>
      <c r="AT78" s="88"/>
      <c r="AU78" s="88"/>
      <c r="AV78" s="88"/>
      <c r="AW78" s="88">
        <v>5</v>
      </c>
      <c r="AX78" s="88"/>
      <c r="AY78" s="88"/>
      <c r="AZ78" s="88"/>
      <c r="BA78" s="88"/>
      <c r="BB78" s="88">
        <v>5</v>
      </c>
      <c r="BC78" s="88"/>
    </row>
    <row r="79" spans="1:55" ht="21" customHeight="1" x14ac:dyDescent="0.15">
      <c r="A79" s="2" t="s">
        <v>121</v>
      </c>
      <c r="B79" s="87" t="s">
        <v>124</v>
      </c>
      <c r="C79" s="87"/>
      <c r="D79" s="87"/>
      <c r="E79" s="87"/>
      <c r="F79" s="87"/>
      <c r="G79" s="87"/>
      <c r="H79" s="87"/>
      <c r="I79" s="87"/>
      <c r="J79" s="87"/>
      <c r="K79" s="87"/>
      <c r="L79" s="87"/>
      <c r="M79" s="87" t="s">
        <v>125</v>
      </c>
      <c r="N79" s="87"/>
      <c r="O79" s="87"/>
      <c r="P79" s="87"/>
      <c r="Q79" s="87"/>
      <c r="R79" s="87"/>
      <c r="S79" s="87"/>
      <c r="T79" s="87" t="s">
        <v>118</v>
      </c>
      <c r="U79" s="87"/>
      <c r="V79" s="87"/>
      <c r="W79" s="87"/>
      <c r="X79" s="87"/>
      <c r="Y79" s="87"/>
      <c r="Z79" s="87"/>
      <c r="AA79" s="87"/>
      <c r="AB79" s="88" t="s">
        <v>7</v>
      </c>
      <c r="AC79" s="88"/>
      <c r="AD79" s="88"/>
      <c r="AE79" s="88"/>
      <c r="AF79" s="88"/>
      <c r="AG79" s="88" t="s">
        <v>7</v>
      </c>
      <c r="AH79" s="88"/>
      <c r="AI79" s="88"/>
      <c r="AJ79" s="88"/>
      <c r="AK79" s="88"/>
      <c r="AL79" s="88"/>
      <c r="AM79" s="88" t="s">
        <v>7</v>
      </c>
      <c r="AN79" s="88"/>
      <c r="AO79" s="88"/>
      <c r="AP79" s="88"/>
      <c r="AQ79" s="88"/>
      <c r="AR79" s="88"/>
      <c r="AS79" s="88">
        <v>20</v>
      </c>
      <c r="AT79" s="88"/>
      <c r="AU79" s="88"/>
      <c r="AV79" s="88"/>
      <c r="AW79" s="88">
        <v>5</v>
      </c>
      <c r="AX79" s="88"/>
      <c r="AY79" s="88"/>
      <c r="AZ79" s="88"/>
      <c r="BA79" s="88"/>
      <c r="BB79" s="88">
        <v>5</v>
      </c>
      <c r="BC79" s="88"/>
    </row>
    <row r="80" spans="1:55" ht="21" customHeight="1" x14ac:dyDescent="0.15">
      <c r="A80" s="2" t="s">
        <v>121</v>
      </c>
      <c r="B80" s="87" t="s">
        <v>126</v>
      </c>
      <c r="C80" s="87"/>
      <c r="D80" s="87"/>
      <c r="E80" s="87"/>
      <c r="F80" s="87"/>
      <c r="G80" s="87"/>
      <c r="H80" s="87"/>
      <c r="I80" s="87"/>
      <c r="J80" s="87"/>
      <c r="K80" s="87"/>
      <c r="L80" s="87"/>
      <c r="M80" s="87" t="s">
        <v>127</v>
      </c>
      <c r="N80" s="87"/>
      <c r="O80" s="87"/>
      <c r="P80" s="87"/>
      <c r="Q80" s="87"/>
      <c r="R80" s="87"/>
      <c r="S80" s="87"/>
      <c r="T80" s="87" t="s">
        <v>118</v>
      </c>
      <c r="U80" s="87"/>
      <c r="V80" s="87"/>
      <c r="W80" s="87"/>
      <c r="X80" s="87"/>
      <c r="Y80" s="87"/>
      <c r="Z80" s="87"/>
      <c r="AA80" s="87"/>
      <c r="AB80" s="88" t="s">
        <v>7</v>
      </c>
      <c r="AC80" s="88"/>
      <c r="AD80" s="88"/>
      <c r="AE80" s="88"/>
      <c r="AF80" s="88"/>
      <c r="AG80" s="88" t="s">
        <v>7</v>
      </c>
      <c r="AH80" s="88"/>
      <c r="AI80" s="88"/>
      <c r="AJ80" s="88"/>
      <c r="AK80" s="88"/>
      <c r="AL80" s="88"/>
      <c r="AM80" s="88" t="s">
        <v>7</v>
      </c>
      <c r="AN80" s="88"/>
      <c r="AO80" s="88"/>
      <c r="AP80" s="88"/>
      <c r="AQ80" s="88"/>
      <c r="AR80" s="88"/>
      <c r="AS80" s="88">
        <v>10</v>
      </c>
      <c r="AT80" s="88"/>
      <c r="AU80" s="88"/>
      <c r="AV80" s="88"/>
      <c r="AW80" s="88">
        <v>50</v>
      </c>
      <c r="AX80" s="88"/>
      <c r="AY80" s="88"/>
      <c r="AZ80" s="88"/>
      <c r="BA80" s="88"/>
      <c r="BB80" s="88">
        <v>70</v>
      </c>
      <c r="BC80" s="88"/>
    </row>
    <row r="81" spans="1:55" ht="29.85" customHeight="1" x14ac:dyDescent="0.15">
      <c r="A81" s="2" t="s">
        <v>121</v>
      </c>
      <c r="B81" s="87" t="s">
        <v>128</v>
      </c>
      <c r="C81" s="87"/>
      <c r="D81" s="87"/>
      <c r="E81" s="87"/>
      <c r="F81" s="87"/>
      <c r="G81" s="87"/>
      <c r="H81" s="87"/>
      <c r="I81" s="87"/>
      <c r="J81" s="87"/>
      <c r="K81" s="87"/>
      <c r="L81" s="87"/>
      <c r="M81" s="87" t="s">
        <v>129</v>
      </c>
      <c r="N81" s="87"/>
      <c r="O81" s="87"/>
      <c r="P81" s="87"/>
      <c r="Q81" s="87"/>
      <c r="R81" s="87"/>
      <c r="S81" s="87"/>
      <c r="T81" s="87" t="s">
        <v>118</v>
      </c>
      <c r="U81" s="87"/>
      <c r="V81" s="87"/>
      <c r="W81" s="87"/>
      <c r="X81" s="87"/>
      <c r="Y81" s="87"/>
      <c r="Z81" s="87"/>
      <c r="AA81" s="87"/>
      <c r="AB81" s="88" t="s">
        <v>7</v>
      </c>
      <c r="AC81" s="88"/>
      <c r="AD81" s="88"/>
      <c r="AE81" s="88"/>
      <c r="AF81" s="88"/>
      <c r="AG81" s="88" t="s">
        <v>7</v>
      </c>
      <c r="AH81" s="88"/>
      <c r="AI81" s="88"/>
      <c r="AJ81" s="88"/>
      <c r="AK81" s="88"/>
      <c r="AL81" s="88"/>
      <c r="AM81" s="88" t="s">
        <v>7</v>
      </c>
      <c r="AN81" s="88"/>
      <c r="AO81" s="88"/>
      <c r="AP81" s="88"/>
      <c r="AQ81" s="88"/>
      <c r="AR81" s="88"/>
      <c r="AS81" s="88">
        <v>2</v>
      </c>
      <c r="AT81" s="88"/>
      <c r="AU81" s="88"/>
      <c r="AV81" s="88"/>
      <c r="AW81" s="88">
        <v>3</v>
      </c>
      <c r="AX81" s="88"/>
      <c r="AY81" s="88"/>
      <c r="AZ81" s="88"/>
      <c r="BA81" s="88"/>
      <c r="BB81" s="88">
        <v>5</v>
      </c>
      <c r="BC81" s="88"/>
    </row>
    <row r="82" spans="1:55" ht="21" customHeight="1" x14ac:dyDescent="0.15">
      <c r="A82" s="2" t="s">
        <v>130</v>
      </c>
      <c r="B82" s="87" t="s">
        <v>131</v>
      </c>
      <c r="C82" s="87"/>
      <c r="D82" s="87"/>
      <c r="E82" s="87"/>
      <c r="F82" s="87"/>
      <c r="G82" s="87"/>
      <c r="H82" s="87"/>
      <c r="I82" s="87"/>
      <c r="J82" s="87"/>
      <c r="K82" s="87"/>
      <c r="L82" s="87"/>
      <c r="M82" s="87" t="s">
        <v>132</v>
      </c>
      <c r="N82" s="87"/>
      <c r="O82" s="87"/>
      <c r="P82" s="87"/>
      <c r="Q82" s="87"/>
      <c r="R82" s="87"/>
      <c r="S82" s="87"/>
      <c r="T82" s="87" t="s">
        <v>118</v>
      </c>
      <c r="U82" s="87"/>
      <c r="V82" s="87"/>
      <c r="W82" s="87"/>
      <c r="X82" s="87"/>
      <c r="Y82" s="87"/>
      <c r="Z82" s="87"/>
      <c r="AA82" s="87"/>
      <c r="AB82" s="88" t="s">
        <v>7</v>
      </c>
      <c r="AC82" s="88"/>
      <c r="AD82" s="88"/>
      <c r="AE82" s="88"/>
      <c r="AF82" s="88"/>
      <c r="AG82" s="88" t="s">
        <v>7</v>
      </c>
      <c r="AH82" s="88"/>
      <c r="AI82" s="88"/>
      <c r="AJ82" s="88"/>
      <c r="AK82" s="88"/>
      <c r="AL82" s="88"/>
      <c r="AM82" s="88" t="s">
        <v>7</v>
      </c>
      <c r="AN82" s="88"/>
      <c r="AO82" s="88"/>
      <c r="AP82" s="88"/>
      <c r="AQ82" s="88"/>
      <c r="AR82" s="88"/>
      <c r="AS82" s="88">
        <v>20</v>
      </c>
      <c r="AT82" s="88"/>
      <c r="AU82" s="88"/>
      <c r="AV82" s="88"/>
      <c r="AW82" s="88">
        <v>30</v>
      </c>
      <c r="AX82" s="88"/>
      <c r="AY82" s="88"/>
      <c r="AZ82" s="88"/>
      <c r="BA82" s="88"/>
      <c r="BB82" s="88">
        <v>50</v>
      </c>
      <c r="BC82" s="88"/>
    </row>
    <row r="83" spans="1:55" ht="21" customHeight="1" x14ac:dyDescent="0.15">
      <c r="A83" s="2" t="s">
        <v>130</v>
      </c>
      <c r="B83" s="87" t="s">
        <v>133</v>
      </c>
      <c r="C83" s="87"/>
      <c r="D83" s="87"/>
      <c r="E83" s="87"/>
      <c r="F83" s="87"/>
      <c r="G83" s="87"/>
      <c r="H83" s="87"/>
      <c r="I83" s="87"/>
      <c r="J83" s="87"/>
      <c r="K83" s="87"/>
      <c r="L83" s="87"/>
      <c r="M83" s="87" t="s">
        <v>134</v>
      </c>
      <c r="N83" s="87"/>
      <c r="O83" s="87"/>
      <c r="P83" s="87"/>
      <c r="Q83" s="87"/>
      <c r="R83" s="87"/>
      <c r="S83" s="87"/>
      <c r="T83" s="87" t="s">
        <v>118</v>
      </c>
      <c r="U83" s="87"/>
      <c r="V83" s="87"/>
      <c r="W83" s="87"/>
      <c r="X83" s="87"/>
      <c r="Y83" s="87"/>
      <c r="Z83" s="87"/>
      <c r="AA83" s="87"/>
      <c r="AB83" s="88" t="s">
        <v>7</v>
      </c>
      <c r="AC83" s="88"/>
      <c r="AD83" s="88"/>
      <c r="AE83" s="88"/>
      <c r="AF83" s="88"/>
      <c r="AG83" s="88" t="s">
        <v>7</v>
      </c>
      <c r="AH83" s="88"/>
      <c r="AI83" s="88"/>
      <c r="AJ83" s="88"/>
      <c r="AK83" s="88"/>
      <c r="AL83" s="88"/>
      <c r="AM83" s="88" t="s">
        <v>7</v>
      </c>
      <c r="AN83" s="88"/>
      <c r="AO83" s="88"/>
      <c r="AP83" s="88"/>
      <c r="AQ83" s="88"/>
      <c r="AR83" s="88"/>
      <c r="AS83" s="88">
        <v>100</v>
      </c>
      <c r="AT83" s="88"/>
      <c r="AU83" s="88"/>
      <c r="AV83" s="88"/>
      <c r="AW83" s="88">
        <v>300</v>
      </c>
      <c r="AX83" s="88"/>
      <c r="AY83" s="88"/>
      <c r="AZ83" s="88"/>
      <c r="BA83" s="88"/>
      <c r="BB83" s="88">
        <v>500</v>
      </c>
      <c r="BC83" s="88"/>
    </row>
    <row r="84" spans="1:55" ht="29.85" customHeight="1" x14ac:dyDescent="0.15">
      <c r="A84" s="2" t="s">
        <v>130</v>
      </c>
      <c r="B84" s="87" t="s">
        <v>135</v>
      </c>
      <c r="C84" s="87"/>
      <c r="D84" s="87"/>
      <c r="E84" s="87"/>
      <c r="F84" s="87"/>
      <c r="G84" s="87"/>
      <c r="H84" s="87"/>
      <c r="I84" s="87"/>
      <c r="J84" s="87"/>
      <c r="K84" s="87"/>
      <c r="L84" s="87"/>
      <c r="M84" s="87" t="s">
        <v>136</v>
      </c>
      <c r="N84" s="87"/>
      <c r="O84" s="87"/>
      <c r="P84" s="87"/>
      <c r="Q84" s="87"/>
      <c r="R84" s="87"/>
      <c r="S84" s="87"/>
      <c r="T84" s="87" t="s">
        <v>118</v>
      </c>
      <c r="U84" s="87"/>
      <c r="V84" s="87"/>
      <c r="W84" s="87"/>
      <c r="X84" s="87"/>
      <c r="Y84" s="87"/>
      <c r="Z84" s="87"/>
      <c r="AA84" s="87"/>
      <c r="AB84" s="88" t="s">
        <v>7</v>
      </c>
      <c r="AC84" s="88"/>
      <c r="AD84" s="88"/>
      <c r="AE84" s="88"/>
      <c r="AF84" s="88"/>
      <c r="AG84" s="88" t="s">
        <v>7</v>
      </c>
      <c r="AH84" s="88"/>
      <c r="AI84" s="88"/>
      <c r="AJ84" s="88"/>
      <c r="AK84" s="88"/>
      <c r="AL84" s="88"/>
      <c r="AM84" s="88" t="s">
        <v>7</v>
      </c>
      <c r="AN84" s="88"/>
      <c r="AO84" s="88"/>
      <c r="AP84" s="88"/>
      <c r="AQ84" s="88"/>
      <c r="AR84" s="88"/>
      <c r="AS84" s="88">
        <v>20</v>
      </c>
      <c r="AT84" s="88"/>
      <c r="AU84" s="88"/>
      <c r="AV84" s="88"/>
      <c r="AW84" s="88">
        <v>25</v>
      </c>
      <c r="AX84" s="88"/>
      <c r="AY84" s="88"/>
      <c r="AZ84" s="88"/>
      <c r="BA84" s="88"/>
      <c r="BB84" s="88">
        <v>40</v>
      </c>
      <c r="BC84" s="88"/>
    </row>
    <row r="85" spans="1:55" ht="13.7"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row>
    <row r="86" spans="1:55" ht="13.7" customHeight="1" x14ac:dyDescent="0.15">
      <c r="A86" s="89" t="s">
        <v>137</v>
      </c>
      <c r="B86" s="89"/>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1"/>
      <c r="AJ86" s="1"/>
      <c r="AK86" s="1"/>
      <c r="AL86" s="1"/>
      <c r="AM86" s="1"/>
      <c r="AN86" s="1"/>
      <c r="AO86" s="54" t="s">
        <v>9</v>
      </c>
      <c r="AP86" s="54"/>
      <c r="AQ86" s="54"/>
      <c r="AR86" s="54"/>
      <c r="AS86" s="54"/>
      <c r="AT86" s="54"/>
      <c r="AU86" s="54"/>
      <c r="AV86" s="54"/>
      <c r="AW86" s="54"/>
      <c r="AX86" s="54"/>
      <c r="AY86" s="54"/>
      <c r="AZ86" s="54"/>
      <c r="BA86" s="54"/>
      <c r="BB86" s="54"/>
      <c r="BC86" s="54"/>
    </row>
    <row r="87" spans="1:55" ht="13.7" customHeight="1" x14ac:dyDescent="0.15">
      <c r="A87" s="44" t="s">
        <v>10</v>
      </c>
      <c r="B87" s="44"/>
      <c r="C87" s="44"/>
      <c r="D87" s="44"/>
      <c r="E87" s="44"/>
      <c r="F87" s="44"/>
      <c r="G87" s="44"/>
      <c r="H87" s="44"/>
      <c r="I87" s="44"/>
      <c r="J87" s="44"/>
      <c r="K87" s="44"/>
      <c r="L87" s="44"/>
      <c r="M87" s="44"/>
      <c r="N87" s="44"/>
      <c r="O87" s="44"/>
      <c r="P87" s="44"/>
      <c r="Q87" s="44"/>
      <c r="R87" s="44" t="s">
        <v>110</v>
      </c>
      <c r="S87" s="44"/>
      <c r="T87" s="44"/>
      <c r="U87" s="44"/>
      <c r="V87" s="44"/>
      <c r="W87" s="44"/>
      <c r="X87" s="44"/>
      <c r="Y87" s="44"/>
      <c r="Z87" s="44"/>
      <c r="AA87" s="44"/>
      <c r="AB87" s="44"/>
      <c r="AC87" s="44" t="s">
        <v>12</v>
      </c>
      <c r="AD87" s="44"/>
      <c r="AE87" s="44"/>
      <c r="AF87" s="44"/>
      <c r="AG87" s="44"/>
      <c r="AH87" s="44" t="s">
        <v>13</v>
      </c>
      <c r="AI87" s="44"/>
      <c r="AJ87" s="44"/>
      <c r="AK87" s="44"/>
      <c r="AL87" s="44"/>
      <c r="AM87" s="44"/>
      <c r="AN87" s="44" t="s">
        <v>14</v>
      </c>
      <c r="AO87" s="44"/>
      <c r="AP87" s="44"/>
      <c r="AQ87" s="44"/>
      <c r="AR87" s="44"/>
      <c r="AS87" s="44"/>
      <c r="AT87" s="44" t="s">
        <v>15</v>
      </c>
      <c r="AU87" s="44"/>
      <c r="AV87" s="44"/>
      <c r="AW87" s="44"/>
      <c r="AX87" s="44" t="s">
        <v>16</v>
      </c>
      <c r="AY87" s="44"/>
      <c r="AZ87" s="44"/>
      <c r="BA87" s="44"/>
      <c r="BB87" s="44"/>
      <c r="BC87" s="4" t="s">
        <v>17</v>
      </c>
    </row>
    <row r="88" spans="1:55" ht="21.6" customHeight="1" x14ac:dyDescent="0.15">
      <c r="A88" s="44" t="s">
        <v>10</v>
      </c>
      <c r="B88" s="44"/>
      <c r="C88" s="44"/>
      <c r="D88" s="44"/>
      <c r="E88" s="44"/>
      <c r="F88" s="44"/>
      <c r="G88" s="44"/>
      <c r="H88" s="44"/>
      <c r="I88" s="44"/>
      <c r="J88" s="44"/>
      <c r="K88" s="44"/>
      <c r="L88" s="44"/>
      <c r="M88" s="44"/>
      <c r="N88" s="44"/>
      <c r="O88" s="44"/>
      <c r="P88" s="44"/>
      <c r="Q88" s="44"/>
      <c r="R88" s="44" t="s">
        <v>138</v>
      </c>
      <c r="S88" s="44"/>
      <c r="T88" s="44"/>
      <c r="U88" s="44"/>
      <c r="V88" s="44"/>
      <c r="W88" s="44"/>
      <c r="X88" s="44" t="s">
        <v>139</v>
      </c>
      <c r="Y88" s="44"/>
      <c r="Z88" s="44"/>
      <c r="AA88" s="44"/>
      <c r="AB88" s="44"/>
      <c r="AC88" s="44" t="s">
        <v>20</v>
      </c>
      <c r="AD88" s="44"/>
      <c r="AE88" s="44"/>
      <c r="AF88" s="44"/>
      <c r="AG88" s="44"/>
      <c r="AH88" s="44" t="s">
        <v>20</v>
      </c>
      <c r="AI88" s="44"/>
      <c r="AJ88" s="44"/>
      <c r="AK88" s="44"/>
      <c r="AL88" s="44"/>
      <c r="AM88" s="44"/>
      <c r="AN88" s="44" t="s">
        <v>21</v>
      </c>
      <c r="AO88" s="44"/>
      <c r="AP88" s="44"/>
      <c r="AQ88" s="44"/>
      <c r="AR88" s="44"/>
      <c r="AS88" s="44"/>
      <c r="AT88" s="44" t="s">
        <v>22</v>
      </c>
      <c r="AU88" s="44"/>
      <c r="AV88" s="44"/>
      <c r="AW88" s="44"/>
      <c r="AX88" s="44" t="s">
        <v>23</v>
      </c>
      <c r="AY88" s="44"/>
      <c r="AZ88" s="44"/>
      <c r="BA88" s="44"/>
      <c r="BB88" s="44"/>
      <c r="BC88" s="4" t="s">
        <v>23</v>
      </c>
    </row>
    <row r="89" spans="1:55" ht="13.7" customHeight="1" x14ac:dyDescent="0.15">
      <c r="A89" s="90" t="s">
        <v>140</v>
      </c>
      <c r="B89" s="90"/>
      <c r="C89" s="90"/>
      <c r="D89" s="90"/>
      <c r="E89" s="90"/>
      <c r="F89" s="90"/>
      <c r="G89" s="90"/>
      <c r="H89" s="90"/>
      <c r="I89" s="90"/>
      <c r="J89" s="90"/>
      <c r="K89" s="90"/>
      <c r="L89" s="90"/>
      <c r="M89" s="90"/>
      <c r="N89" s="90"/>
      <c r="O89" s="90"/>
      <c r="P89" s="90"/>
      <c r="Q89" s="90"/>
      <c r="R89" s="84" t="s">
        <v>7</v>
      </c>
      <c r="S89" s="84"/>
      <c r="T89" s="84"/>
      <c r="U89" s="84"/>
      <c r="V89" s="84"/>
      <c r="W89" s="84"/>
      <c r="X89" s="84" t="s">
        <v>7</v>
      </c>
      <c r="Y89" s="84"/>
      <c r="Z89" s="84"/>
      <c r="AA89" s="84"/>
      <c r="AB89" s="84"/>
      <c r="AC89" s="91">
        <f>SUM(AC90)</f>
        <v>0</v>
      </c>
      <c r="AD89" s="91"/>
      <c r="AE89" s="91"/>
      <c r="AF89" s="91"/>
      <c r="AG89" s="91"/>
      <c r="AH89" s="91">
        <f>SUM(AH90)</f>
        <v>0</v>
      </c>
      <c r="AI89" s="91"/>
      <c r="AJ89" s="91"/>
      <c r="AK89" s="91"/>
      <c r="AL89" s="91"/>
      <c r="AM89" s="91"/>
      <c r="AN89" s="91">
        <f>SUM(AN90)</f>
        <v>15000</v>
      </c>
      <c r="AO89" s="91"/>
      <c r="AP89" s="91"/>
      <c r="AQ89" s="91"/>
      <c r="AR89" s="91"/>
      <c r="AS89" s="91"/>
      <c r="AT89" s="91" t="s">
        <v>27</v>
      </c>
      <c r="AU89" s="91"/>
      <c r="AV89" s="91"/>
      <c r="AW89" s="91"/>
      <c r="AX89" s="91" t="s">
        <v>27</v>
      </c>
      <c r="AY89" s="91"/>
      <c r="AZ89" s="91"/>
      <c r="BA89" s="91"/>
      <c r="BB89" s="91"/>
      <c r="BC89" s="10" t="s">
        <v>27</v>
      </c>
    </row>
    <row r="90" spans="1:55" ht="13.7" customHeight="1" x14ac:dyDescent="0.15">
      <c r="A90" s="38" t="s">
        <v>141</v>
      </c>
      <c r="B90" s="38"/>
      <c r="C90" s="38"/>
      <c r="D90" s="38"/>
      <c r="E90" s="38"/>
      <c r="F90" s="38"/>
      <c r="G90" s="38"/>
      <c r="H90" s="38"/>
      <c r="I90" s="38"/>
      <c r="J90" s="38"/>
      <c r="K90" s="38"/>
      <c r="L90" s="38"/>
      <c r="M90" s="38"/>
      <c r="N90" s="38"/>
      <c r="O90" s="38"/>
      <c r="P90" s="38"/>
      <c r="Q90" s="38"/>
      <c r="R90" s="92" t="s">
        <v>478</v>
      </c>
      <c r="S90" s="92"/>
      <c r="T90" s="92"/>
      <c r="U90" s="92"/>
      <c r="V90" s="92"/>
      <c r="W90" s="92"/>
      <c r="X90" s="84" t="s">
        <v>7</v>
      </c>
      <c r="Y90" s="84"/>
      <c r="Z90" s="84"/>
      <c r="AA90" s="84"/>
      <c r="AB90" s="84"/>
      <c r="AC90" s="81">
        <f>SUM(AC91:AG103)</f>
        <v>0</v>
      </c>
      <c r="AD90" s="81"/>
      <c r="AE90" s="81"/>
      <c r="AF90" s="81"/>
      <c r="AG90" s="81"/>
      <c r="AH90" s="81">
        <f>SUM(AH91:AM103)</f>
        <v>0</v>
      </c>
      <c r="AI90" s="81"/>
      <c r="AJ90" s="81"/>
      <c r="AK90" s="81"/>
      <c r="AL90" s="81"/>
      <c r="AM90" s="81"/>
      <c r="AN90" s="81">
        <f>SUM(AN91:AS103)</f>
        <v>15000</v>
      </c>
      <c r="AO90" s="81"/>
      <c r="AP90" s="81"/>
      <c r="AQ90" s="81"/>
      <c r="AR90" s="81"/>
      <c r="AS90" s="81"/>
      <c r="AT90" s="81">
        <f>SUM(AT91:AW103)</f>
        <v>24359.399999999998</v>
      </c>
      <c r="AU90" s="81"/>
      <c r="AV90" s="81"/>
      <c r="AW90" s="81"/>
      <c r="AX90" s="81">
        <f>SUM(AX91:BB103)</f>
        <v>24359.399999999998</v>
      </c>
      <c r="AY90" s="81"/>
      <c r="AZ90" s="81"/>
      <c r="BA90" s="81"/>
      <c r="BB90" s="81"/>
      <c r="BC90" s="3" t="s">
        <v>27</v>
      </c>
    </row>
    <row r="91" spans="1:55" ht="13.7" customHeight="1" x14ac:dyDescent="0.15">
      <c r="A91" s="38" t="s">
        <v>142</v>
      </c>
      <c r="B91" s="38"/>
      <c r="C91" s="38"/>
      <c r="D91" s="38"/>
      <c r="E91" s="38"/>
      <c r="F91" s="38"/>
      <c r="G91" s="38"/>
      <c r="H91" s="38"/>
      <c r="I91" s="38"/>
      <c r="J91" s="38"/>
      <c r="K91" s="38"/>
      <c r="L91" s="38"/>
      <c r="M91" s="38"/>
      <c r="N91" s="38"/>
      <c r="O91" s="38"/>
      <c r="P91" s="38"/>
      <c r="Q91" s="38"/>
      <c r="R91" s="92" t="s">
        <v>478</v>
      </c>
      <c r="S91" s="92"/>
      <c r="T91" s="92"/>
      <c r="U91" s="92"/>
      <c r="V91" s="92"/>
      <c r="W91" s="92"/>
      <c r="X91" s="84">
        <v>211180</v>
      </c>
      <c r="Y91" s="84"/>
      <c r="Z91" s="84"/>
      <c r="AA91" s="84"/>
      <c r="AB91" s="84"/>
      <c r="AC91" s="81" t="s">
        <v>7</v>
      </c>
      <c r="AD91" s="81"/>
      <c r="AE91" s="81"/>
      <c r="AF91" s="81"/>
      <c r="AG91" s="81"/>
      <c r="AH91" s="81" t="s">
        <v>7</v>
      </c>
      <c r="AI91" s="81"/>
      <c r="AJ91" s="81"/>
      <c r="AK91" s="81"/>
      <c r="AL91" s="81"/>
      <c r="AM91" s="81"/>
      <c r="AN91" s="81">
        <v>9650.5</v>
      </c>
      <c r="AO91" s="81"/>
      <c r="AP91" s="81"/>
      <c r="AQ91" s="81"/>
      <c r="AR91" s="81"/>
      <c r="AS91" s="81"/>
      <c r="AT91" s="81">
        <v>18429.099999999999</v>
      </c>
      <c r="AU91" s="81"/>
      <c r="AV91" s="81"/>
      <c r="AW91" s="81"/>
      <c r="AX91" s="81">
        <v>18429.099999999999</v>
      </c>
      <c r="AY91" s="81"/>
      <c r="AZ91" s="81"/>
      <c r="BA91" s="81"/>
      <c r="BB91" s="81"/>
      <c r="BC91" s="3">
        <v>18429.099999999999</v>
      </c>
    </row>
    <row r="92" spans="1:55" ht="13.7" customHeight="1" x14ac:dyDescent="0.15">
      <c r="A92" s="38" t="s">
        <v>143</v>
      </c>
      <c r="B92" s="38"/>
      <c r="C92" s="38"/>
      <c r="D92" s="38"/>
      <c r="E92" s="38"/>
      <c r="F92" s="38"/>
      <c r="G92" s="38"/>
      <c r="H92" s="38"/>
      <c r="I92" s="38"/>
      <c r="J92" s="38"/>
      <c r="K92" s="38"/>
      <c r="L92" s="38"/>
      <c r="M92" s="38"/>
      <c r="N92" s="38"/>
      <c r="O92" s="38"/>
      <c r="P92" s="38"/>
      <c r="Q92" s="38"/>
      <c r="R92" s="92" t="s">
        <v>478</v>
      </c>
      <c r="S92" s="92"/>
      <c r="T92" s="92"/>
      <c r="U92" s="92"/>
      <c r="V92" s="92"/>
      <c r="W92" s="92"/>
      <c r="X92" s="84">
        <v>212100</v>
      </c>
      <c r="Y92" s="84"/>
      <c r="Z92" s="84"/>
      <c r="AA92" s="84"/>
      <c r="AB92" s="84"/>
      <c r="AC92" s="81" t="s">
        <v>7</v>
      </c>
      <c r="AD92" s="81"/>
      <c r="AE92" s="81"/>
      <c r="AF92" s="81"/>
      <c r="AG92" s="81"/>
      <c r="AH92" s="81" t="s">
        <v>7</v>
      </c>
      <c r="AI92" s="81"/>
      <c r="AJ92" s="81"/>
      <c r="AK92" s="81"/>
      <c r="AL92" s="81"/>
      <c r="AM92" s="81"/>
      <c r="AN92" s="81">
        <v>2798.7</v>
      </c>
      <c r="AO92" s="81"/>
      <c r="AP92" s="81"/>
      <c r="AQ92" s="81"/>
      <c r="AR92" s="81"/>
      <c r="AS92" s="81"/>
      <c r="AT92" s="81">
        <v>5144.5</v>
      </c>
      <c r="AU92" s="81"/>
      <c r="AV92" s="81"/>
      <c r="AW92" s="81"/>
      <c r="AX92" s="81">
        <v>5144.5</v>
      </c>
      <c r="AY92" s="81"/>
      <c r="AZ92" s="81"/>
      <c r="BA92" s="81"/>
      <c r="BB92" s="81"/>
      <c r="BC92" s="3">
        <v>5144.5</v>
      </c>
    </row>
    <row r="93" spans="1:55" ht="13.7" customHeight="1" x14ac:dyDescent="0.15">
      <c r="A93" s="38" t="s">
        <v>144</v>
      </c>
      <c r="B93" s="38"/>
      <c r="C93" s="38"/>
      <c r="D93" s="38"/>
      <c r="E93" s="38"/>
      <c r="F93" s="38"/>
      <c r="G93" s="38"/>
      <c r="H93" s="38"/>
      <c r="I93" s="38"/>
      <c r="J93" s="38"/>
      <c r="K93" s="38"/>
      <c r="L93" s="38"/>
      <c r="M93" s="38"/>
      <c r="N93" s="38"/>
      <c r="O93" s="38"/>
      <c r="P93" s="38"/>
      <c r="Q93" s="38"/>
      <c r="R93" s="92" t="s">
        <v>478</v>
      </c>
      <c r="S93" s="92"/>
      <c r="T93" s="92"/>
      <c r="U93" s="92"/>
      <c r="V93" s="92"/>
      <c r="W93" s="92"/>
      <c r="X93" s="84">
        <v>222210</v>
      </c>
      <c r="Y93" s="84"/>
      <c r="Z93" s="84"/>
      <c r="AA93" s="84"/>
      <c r="AB93" s="84"/>
      <c r="AC93" s="81" t="s">
        <v>7</v>
      </c>
      <c r="AD93" s="81"/>
      <c r="AE93" s="81"/>
      <c r="AF93" s="81"/>
      <c r="AG93" s="81"/>
      <c r="AH93" s="81" t="s">
        <v>7</v>
      </c>
      <c r="AI93" s="81"/>
      <c r="AJ93" s="81"/>
      <c r="AK93" s="81"/>
      <c r="AL93" s="81"/>
      <c r="AM93" s="81"/>
      <c r="AN93" s="81">
        <v>600</v>
      </c>
      <c r="AO93" s="81"/>
      <c r="AP93" s="81"/>
      <c r="AQ93" s="81"/>
      <c r="AR93" s="81"/>
      <c r="AS93" s="81"/>
      <c r="AT93" s="81" t="s">
        <v>145</v>
      </c>
      <c r="AU93" s="81"/>
      <c r="AV93" s="81"/>
      <c r="AW93" s="81"/>
      <c r="AX93" s="81" t="s">
        <v>145</v>
      </c>
      <c r="AY93" s="81"/>
      <c r="AZ93" s="81"/>
      <c r="BA93" s="81"/>
      <c r="BB93" s="81"/>
      <c r="BC93" s="3" t="s">
        <v>145</v>
      </c>
    </row>
    <row r="94" spans="1:55" ht="13.7" customHeight="1" x14ac:dyDescent="0.15">
      <c r="A94" s="38" t="s">
        <v>175</v>
      </c>
      <c r="B94" s="38"/>
      <c r="C94" s="38"/>
      <c r="D94" s="38"/>
      <c r="E94" s="38"/>
      <c r="F94" s="38"/>
      <c r="G94" s="38"/>
      <c r="H94" s="38"/>
      <c r="I94" s="38"/>
      <c r="J94" s="38"/>
      <c r="K94" s="38"/>
      <c r="L94" s="38"/>
      <c r="M94" s="38"/>
      <c r="N94" s="38"/>
      <c r="O94" s="38"/>
      <c r="P94" s="38"/>
      <c r="Q94" s="38"/>
      <c r="R94" s="92" t="s">
        <v>478</v>
      </c>
      <c r="S94" s="92"/>
      <c r="T94" s="92"/>
      <c r="U94" s="92"/>
      <c r="V94" s="92"/>
      <c r="W94" s="92"/>
      <c r="X94" s="84">
        <v>222220</v>
      </c>
      <c r="Y94" s="84"/>
      <c r="Z94" s="84"/>
      <c r="AA94" s="84"/>
      <c r="AB94" s="84"/>
      <c r="AC94" s="81" t="s">
        <v>7</v>
      </c>
      <c r="AD94" s="81"/>
      <c r="AE94" s="81"/>
      <c r="AF94" s="81"/>
      <c r="AG94" s="81"/>
      <c r="AH94" s="81"/>
      <c r="AI94" s="81"/>
      <c r="AJ94" s="81"/>
      <c r="AK94" s="81"/>
      <c r="AL94" s="81"/>
      <c r="AM94" s="81"/>
      <c r="AN94" s="81">
        <v>300</v>
      </c>
      <c r="AO94" s="81"/>
      <c r="AP94" s="81"/>
      <c r="AQ94" s="81"/>
      <c r="AR94" s="81"/>
      <c r="AS94" s="81"/>
      <c r="AT94" s="81"/>
      <c r="AU94" s="81"/>
      <c r="AV94" s="81"/>
      <c r="AW94" s="81"/>
      <c r="AX94" s="81"/>
      <c r="AY94" s="81"/>
      <c r="AZ94" s="81"/>
      <c r="BA94" s="81"/>
      <c r="BB94" s="81"/>
      <c r="BC94" s="3"/>
    </row>
    <row r="95" spans="1:55" ht="13.7" customHeight="1" x14ac:dyDescent="0.15">
      <c r="A95" s="38" t="s">
        <v>146</v>
      </c>
      <c r="B95" s="38"/>
      <c r="C95" s="38"/>
      <c r="D95" s="38"/>
      <c r="E95" s="38"/>
      <c r="F95" s="38"/>
      <c r="G95" s="38"/>
      <c r="H95" s="38"/>
      <c r="I95" s="38"/>
      <c r="J95" s="38"/>
      <c r="K95" s="38"/>
      <c r="L95" s="38"/>
      <c r="M95" s="38"/>
      <c r="N95" s="38"/>
      <c r="O95" s="38"/>
      <c r="P95" s="38"/>
      <c r="Q95" s="38"/>
      <c r="R95" s="92" t="s">
        <v>478</v>
      </c>
      <c r="S95" s="92"/>
      <c r="T95" s="92"/>
      <c r="U95" s="92"/>
      <c r="V95" s="92"/>
      <c r="W95" s="92"/>
      <c r="X95" s="84">
        <v>222600</v>
      </c>
      <c r="Y95" s="84"/>
      <c r="Z95" s="84"/>
      <c r="AA95" s="84"/>
      <c r="AB95" s="84"/>
      <c r="AC95" s="81" t="s">
        <v>7</v>
      </c>
      <c r="AD95" s="81"/>
      <c r="AE95" s="81"/>
      <c r="AF95" s="81"/>
      <c r="AG95" s="81"/>
      <c r="AH95" s="81" t="s">
        <v>7</v>
      </c>
      <c r="AI95" s="81"/>
      <c r="AJ95" s="81"/>
      <c r="AK95" s="81"/>
      <c r="AL95" s="81"/>
      <c r="AM95" s="81"/>
      <c r="AN95" s="81">
        <v>650</v>
      </c>
      <c r="AO95" s="81"/>
      <c r="AP95" s="81"/>
      <c r="AQ95" s="81"/>
      <c r="AR95" s="81"/>
      <c r="AS95" s="81"/>
      <c r="AT95" s="81" t="s">
        <v>147</v>
      </c>
      <c r="AU95" s="81"/>
      <c r="AV95" s="81"/>
      <c r="AW95" s="81"/>
      <c r="AX95" s="81" t="s">
        <v>147</v>
      </c>
      <c r="AY95" s="81"/>
      <c r="AZ95" s="81"/>
      <c r="BA95" s="81"/>
      <c r="BB95" s="81"/>
      <c r="BC95" s="3" t="s">
        <v>147</v>
      </c>
    </row>
    <row r="96" spans="1:55" ht="13.7" customHeight="1" x14ac:dyDescent="0.15">
      <c r="A96" s="38" t="s">
        <v>148</v>
      </c>
      <c r="B96" s="38"/>
      <c r="C96" s="38"/>
      <c r="D96" s="38"/>
      <c r="E96" s="38"/>
      <c r="F96" s="38"/>
      <c r="G96" s="38"/>
      <c r="H96" s="38"/>
      <c r="I96" s="38"/>
      <c r="J96" s="38"/>
      <c r="K96" s="38"/>
      <c r="L96" s="38"/>
      <c r="M96" s="38"/>
      <c r="N96" s="38"/>
      <c r="O96" s="38"/>
      <c r="P96" s="38"/>
      <c r="Q96" s="38"/>
      <c r="R96" s="92" t="s">
        <v>478</v>
      </c>
      <c r="S96" s="92"/>
      <c r="T96" s="92"/>
      <c r="U96" s="92"/>
      <c r="V96" s="92"/>
      <c r="W96" s="92"/>
      <c r="X96" s="84">
        <v>222710</v>
      </c>
      <c r="Y96" s="84"/>
      <c r="Z96" s="84"/>
      <c r="AA96" s="84"/>
      <c r="AB96" s="84"/>
      <c r="AC96" s="81" t="s">
        <v>7</v>
      </c>
      <c r="AD96" s="81"/>
      <c r="AE96" s="81"/>
      <c r="AF96" s="81"/>
      <c r="AG96" s="81"/>
      <c r="AH96" s="81" t="s">
        <v>7</v>
      </c>
      <c r="AI96" s="81"/>
      <c r="AJ96" s="81"/>
      <c r="AK96" s="81"/>
      <c r="AL96" s="81"/>
      <c r="AM96" s="81"/>
      <c r="AN96" s="81">
        <v>0</v>
      </c>
      <c r="AO96" s="81"/>
      <c r="AP96" s="81"/>
      <c r="AQ96" s="81"/>
      <c r="AR96" s="81"/>
      <c r="AS96" s="81"/>
      <c r="AT96" s="81" t="s">
        <v>149</v>
      </c>
      <c r="AU96" s="81"/>
      <c r="AV96" s="81"/>
      <c r="AW96" s="81"/>
      <c r="AX96" s="81" t="s">
        <v>149</v>
      </c>
      <c r="AY96" s="81"/>
      <c r="AZ96" s="81"/>
      <c r="BA96" s="81"/>
      <c r="BB96" s="81"/>
      <c r="BC96" s="3" t="s">
        <v>149</v>
      </c>
    </row>
    <row r="97" spans="1:55" ht="13.7" customHeight="1" x14ac:dyDescent="0.15">
      <c r="A97" s="38" t="s">
        <v>150</v>
      </c>
      <c r="B97" s="38"/>
      <c r="C97" s="38"/>
      <c r="D97" s="38"/>
      <c r="E97" s="38"/>
      <c r="F97" s="38"/>
      <c r="G97" s="38"/>
      <c r="H97" s="38"/>
      <c r="I97" s="38"/>
      <c r="J97" s="38"/>
      <c r="K97" s="38"/>
      <c r="L97" s="38"/>
      <c r="M97" s="38"/>
      <c r="N97" s="38"/>
      <c r="O97" s="38"/>
      <c r="P97" s="38"/>
      <c r="Q97" s="38"/>
      <c r="R97" s="92" t="s">
        <v>478</v>
      </c>
      <c r="S97" s="92"/>
      <c r="T97" s="92"/>
      <c r="U97" s="92"/>
      <c r="V97" s="92"/>
      <c r="W97" s="92"/>
      <c r="X97" s="84">
        <v>222910</v>
      </c>
      <c r="Y97" s="84"/>
      <c r="Z97" s="84"/>
      <c r="AA97" s="84"/>
      <c r="AB97" s="84"/>
      <c r="AC97" s="81" t="s">
        <v>7</v>
      </c>
      <c r="AD97" s="81"/>
      <c r="AE97" s="81"/>
      <c r="AF97" s="81"/>
      <c r="AG97" s="81"/>
      <c r="AH97" s="81" t="s">
        <v>7</v>
      </c>
      <c r="AI97" s="81"/>
      <c r="AJ97" s="81"/>
      <c r="AK97" s="81"/>
      <c r="AL97" s="81"/>
      <c r="AM97" s="81"/>
      <c r="AN97" s="81">
        <v>0</v>
      </c>
      <c r="AO97" s="81"/>
      <c r="AP97" s="81"/>
      <c r="AQ97" s="81"/>
      <c r="AR97" s="81"/>
      <c r="AS97" s="81"/>
      <c r="AT97" s="81" t="s">
        <v>151</v>
      </c>
      <c r="AU97" s="81"/>
      <c r="AV97" s="81"/>
      <c r="AW97" s="81"/>
      <c r="AX97" s="81" t="s">
        <v>151</v>
      </c>
      <c r="AY97" s="81"/>
      <c r="AZ97" s="81"/>
      <c r="BA97" s="81"/>
      <c r="BB97" s="81"/>
      <c r="BC97" s="3" t="s">
        <v>151</v>
      </c>
    </row>
    <row r="98" spans="1:55" ht="13.7" customHeight="1" x14ac:dyDescent="0.15">
      <c r="A98" s="38" t="s">
        <v>152</v>
      </c>
      <c r="B98" s="38"/>
      <c r="C98" s="38"/>
      <c r="D98" s="38"/>
      <c r="E98" s="38"/>
      <c r="F98" s="38"/>
      <c r="G98" s="38"/>
      <c r="H98" s="38"/>
      <c r="I98" s="38"/>
      <c r="J98" s="38"/>
      <c r="K98" s="38"/>
      <c r="L98" s="38"/>
      <c r="M98" s="38"/>
      <c r="N98" s="38"/>
      <c r="O98" s="38"/>
      <c r="P98" s="38"/>
      <c r="Q98" s="38"/>
      <c r="R98" s="92" t="s">
        <v>478</v>
      </c>
      <c r="S98" s="92"/>
      <c r="T98" s="92"/>
      <c r="U98" s="92"/>
      <c r="V98" s="92"/>
      <c r="W98" s="92"/>
      <c r="X98" s="84">
        <v>273200</v>
      </c>
      <c r="Y98" s="84"/>
      <c r="Z98" s="84"/>
      <c r="AA98" s="84"/>
      <c r="AB98" s="84"/>
      <c r="AC98" s="81" t="s">
        <v>7</v>
      </c>
      <c r="AD98" s="81"/>
      <c r="AE98" s="81"/>
      <c r="AF98" s="81"/>
      <c r="AG98" s="81"/>
      <c r="AH98" s="81" t="s">
        <v>7</v>
      </c>
      <c r="AI98" s="81"/>
      <c r="AJ98" s="81"/>
      <c r="AK98" s="81"/>
      <c r="AL98" s="81"/>
      <c r="AM98" s="81"/>
      <c r="AN98" s="81">
        <v>0</v>
      </c>
      <c r="AO98" s="81"/>
      <c r="AP98" s="81"/>
      <c r="AQ98" s="81"/>
      <c r="AR98" s="81"/>
      <c r="AS98" s="81"/>
      <c r="AT98" s="81" t="s">
        <v>153</v>
      </c>
      <c r="AU98" s="81"/>
      <c r="AV98" s="81"/>
      <c r="AW98" s="81"/>
      <c r="AX98" s="81" t="s">
        <v>153</v>
      </c>
      <c r="AY98" s="81"/>
      <c r="AZ98" s="81"/>
      <c r="BA98" s="81"/>
      <c r="BB98" s="81"/>
      <c r="BC98" s="3" t="s">
        <v>153</v>
      </c>
    </row>
    <row r="99" spans="1:55" ht="21" customHeight="1" x14ac:dyDescent="0.15">
      <c r="A99" s="38" t="s">
        <v>154</v>
      </c>
      <c r="B99" s="38"/>
      <c r="C99" s="38"/>
      <c r="D99" s="38"/>
      <c r="E99" s="38"/>
      <c r="F99" s="38"/>
      <c r="G99" s="38"/>
      <c r="H99" s="38"/>
      <c r="I99" s="38"/>
      <c r="J99" s="38"/>
      <c r="K99" s="38"/>
      <c r="L99" s="38"/>
      <c r="M99" s="38"/>
      <c r="N99" s="38"/>
      <c r="O99" s="38"/>
      <c r="P99" s="38"/>
      <c r="Q99" s="38"/>
      <c r="R99" s="92" t="s">
        <v>478</v>
      </c>
      <c r="S99" s="92"/>
      <c r="T99" s="92"/>
      <c r="U99" s="92"/>
      <c r="V99" s="92"/>
      <c r="W99" s="92"/>
      <c r="X99" s="84">
        <v>273500</v>
      </c>
      <c r="Y99" s="84"/>
      <c r="Z99" s="84"/>
      <c r="AA99" s="84"/>
      <c r="AB99" s="84"/>
      <c r="AC99" s="81" t="s">
        <v>7</v>
      </c>
      <c r="AD99" s="81"/>
      <c r="AE99" s="81"/>
      <c r="AF99" s="81"/>
      <c r="AG99" s="81"/>
      <c r="AH99" s="81" t="s">
        <v>7</v>
      </c>
      <c r="AI99" s="81"/>
      <c r="AJ99" s="81"/>
      <c r="AK99" s="81"/>
      <c r="AL99" s="81"/>
      <c r="AM99" s="81"/>
      <c r="AN99" s="81">
        <v>0</v>
      </c>
      <c r="AO99" s="81"/>
      <c r="AP99" s="81"/>
      <c r="AQ99" s="81"/>
      <c r="AR99" s="81"/>
      <c r="AS99" s="81"/>
      <c r="AT99" s="81" t="s">
        <v>153</v>
      </c>
      <c r="AU99" s="81"/>
      <c r="AV99" s="81"/>
      <c r="AW99" s="81"/>
      <c r="AX99" s="81" t="s">
        <v>153</v>
      </c>
      <c r="AY99" s="81"/>
      <c r="AZ99" s="81"/>
      <c r="BA99" s="81"/>
      <c r="BB99" s="81"/>
      <c r="BC99" s="3" t="s">
        <v>153</v>
      </c>
    </row>
    <row r="100" spans="1:55" ht="13.7" customHeight="1" x14ac:dyDescent="0.15">
      <c r="A100" s="38" t="s">
        <v>155</v>
      </c>
      <c r="B100" s="38"/>
      <c r="C100" s="38"/>
      <c r="D100" s="38"/>
      <c r="E100" s="38"/>
      <c r="F100" s="38"/>
      <c r="G100" s="38"/>
      <c r="H100" s="38"/>
      <c r="I100" s="38"/>
      <c r="J100" s="38"/>
      <c r="K100" s="38"/>
      <c r="L100" s="38"/>
      <c r="M100" s="38"/>
      <c r="N100" s="38"/>
      <c r="O100" s="38"/>
      <c r="P100" s="38"/>
      <c r="Q100" s="38"/>
      <c r="R100" s="92" t="s">
        <v>478</v>
      </c>
      <c r="S100" s="92"/>
      <c r="T100" s="92"/>
      <c r="U100" s="92"/>
      <c r="V100" s="92"/>
      <c r="W100" s="92"/>
      <c r="X100" s="84">
        <v>314110</v>
      </c>
      <c r="Y100" s="84"/>
      <c r="Z100" s="84"/>
      <c r="AA100" s="84"/>
      <c r="AB100" s="84"/>
      <c r="AC100" s="81" t="s">
        <v>7</v>
      </c>
      <c r="AD100" s="81"/>
      <c r="AE100" s="81"/>
      <c r="AF100" s="81"/>
      <c r="AG100" s="81"/>
      <c r="AH100" s="81" t="s">
        <v>7</v>
      </c>
      <c r="AI100" s="81"/>
      <c r="AJ100" s="81"/>
      <c r="AK100" s="81"/>
      <c r="AL100" s="81"/>
      <c r="AM100" s="81"/>
      <c r="AN100" s="81">
        <v>1000.8</v>
      </c>
      <c r="AO100" s="81"/>
      <c r="AP100" s="81"/>
      <c r="AQ100" s="81"/>
      <c r="AR100" s="81"/>
      <c r="AS100" s="81"/>
      <c r="AT100" s="81">
        <v>785.8</v>
      </c>
      <c r="AU100" s="81"/>
      <c r="AV100" s="81"/>
      <c r="AW100" s="81"/>
      <c r="AX100" s="81">
        <v>785.8</v>
      </c>
      <c r="AY100" s="81"/>
      <c r="AZ100" s="81"/>
      <c r="BA100" s="81"/>
      <c r="BB100" s="81"/>
      <c r="BC100" s="3">
        <v>785.8</v>
      </c>
    </row>
    <row r="101" spans="1:55" ht="13.7" customHeight="1" x14ac:dyDescent="0.15">
      <c r="A101" s="38" t="s">
        <v>156</v>
      </c>
      <c r="B101" s="38"/>
      <c r="C101" s="38"/>
      <c r="D101" s="38"/>
      <c r="E101" s="38"/>
      <c r="F101" s="38"/>
      <c r="G101" s="38"/>
      <c r="H101" s="38"/>
      <c r="I101" s="38"/>
      <c r="J101" s="38"/>
      <c r="K101" s="38"/>
      <c r="L101" s="38"/>
      <c r="M101" s="38"/>
      <c r="N101" s="38"/>
      <c r="O101" s="38"/>
      <c r="P101" s="38"/>
      <c r="Q101" s="38"/>
      <c r="R101" s="92" t="s">
        <v>478</v>
      </c>
      <c r="S101" s="92"/>
      <c r="T101" s="92"/>
      <c r="U101" s="92"/>
      <c r="V101" s="92"/>
      <c r="W101" s="92"/>
      <c r="X101" s="84">
        <v>317110</v>
      </c>
      <c r="Y101" s="84"/>
      <c r="Z101" s="84"/>
      <c r="AA101" s="84"/>
      <c r="AB101" s="84"/>
      <c r="AC101" s="81" t="s">
        <v>7</v>
      </c>
      <c r="AD101" s="81"/>
      <c r="AE101" s="81"/>
      <c r="AF101" s="81"/>
      <c r="AG101" s="81"/>
      <c r="AH101" s="81" t="s">
        <v>7</v>
      </c>
      <c r="AI101" s="81"/>
      <c r="AJ101" s="81"/>
      <c r="AK101" s="81"/>
      <c r="AL101" s="81"/>
      <c r="AM101" s="81"/>
      <c r="AN101" s="81">
        <v>0</v>
      </c>
      <c r="AO101" s="81"/>
      <c r="AP101" s="81"/>
      <c r="AQ101" s="81"/>
      <c r="AR101" s="81"/>
      <c r="AS101" s="81"/>
      <c r="AT101" s="81" t="s">
        <v>153</v>
      </c>
      <c r="AU101" s="81"/>
      <c r="AV101" s="81"/>
      <c r="AW101" s="81"/>
      <c r="AX101" s="81" t="s">
        <v>153</v>
      </c>
      <c r="AY101" s="81"/>
      <c r="AZ101" s="81"/>
      <c r="BA101" s="81"/>
      <c r="BB101" s="81"/>
      <c r="BC101" s="3" t="s">
        <v>153</v>
      </c>
    </row>
    <row r="102" spans="1:55" ht="13.7" customHeight="1" x14ac:dyDescent="0.15">
      <c r="A102" s="38" t="s">
        <v>157</v>
      </c>
      <c r="B102" s="38"/>
      <c r="C102" s="38"/>
      <c r="D102" s="38"/>
      <c r="E102" s="38"/>
      <c r="F102" s="38"/>
      <c r="G102" s="38"/>
      <c r="H102" s="38"/>
      <c r="I102" s="38"/>
      <c r="J102" s="38"/>
      <c r="K102" s="38"/>
      <c r="L102" s="38"/>
      <c r="M102" s="38"/>
      <c r="N102" s="38"/>
      <c r="O102" s="38"/>
      <c r="P102" s="38"/>
      <c r="Q102" s="38"/>
      <c r="R102" s="92" t="s">
        <v>478</v>
      </c>
      <c r="S102" s="92"/>
      <c r="T102" s="92"/>
      <c r="U102" s="92"/>
      <c r="V102" s="92"/>
      <c r="W102" s="92"/>
      <c r="X102" s="84">
        <v>333110</v>
      </c>
      <c r="Y102" s="84"/>
      <c r="Z102" s="84"/>
      <c r="AA102" s="84"/>
      <c r="AB102" s="84"/>
      <c r="AC102" s="81" t="s">
        <v>7</v>
      </c>
      <c r="AD102" s="81"/>
      <c r="AE102" s="81"/>
      <c r="AF102" s="81"/>
      <c r="AG102" s="81"/>
      <c r="AH102" s="81" t="s">
        <v>7</v>
      </c>
      <c r="AI102" s="81"/>
      <c r="AJ102" s="81"/>
      <c r="AK102" s="81"/>
      <c r="AL102" s="81"/>
      <c r="AM102" s="81"/>
      <c r="AN102" s="81">
        <v>0</v>
      </c>
      <c r="AO102" s="81"/>
      <c r="AP102" s="81"/>
      <c r="AQ102" s="81"/>
      <c r="AR102" s="81"/>
      <c r="AS102" s="81"/>
      <c r="AT102" s="81" t="s">
        <v>34</v>
      </c>
      <c r="AU102" s="81"/>
      <c r="AV102" s="81"/>
      <c r="AW102" s="81"/>
      <c r="AX102" s="81" t="s">
        <v>34</v>
      </c>
      <c r="AY102" s="81"/>
      <c r="AZ102" s="81"/>
      <c r="BA102" s="81"/>
      <c r="BB102" s="81"/>
      <c r="BC102" s="3" t="s">
        <v>34</v>
      </c>
    </row>
    <row r="103" spans="1:55" ht="13.7" customHeight="1" x14ac:dyDescent="0.15">
      <c r="A103" s="38" t="s">
        <v>158</v>
      </c>
      <c r="B103" s="38"/>
      <c r="C103" s="38"/>
      <c r="D103" s="38"/>
      <c r="E103" s="38"/>
      <c r="F103" s="38"/>
      <c r="G103" s="38"/>
      <c r="H103" s="38"/>
      <c r="I103" s="38"/>
      <c r="J103" s="38"/>
      <c r="K103" s="38"/>
      <c r="L103" s="38"/>
      <c r="M103" s="38"/>
      <c r="N103" s="38"/>
      <c r="O103" s="38"/>
      <c r="P103" s="38"/>
      <c r="Q103" s="38"/>
      <c r="R103" s="92" t="s">
        <v>478</v>
      </c>
      <c r="S103" s="92"/>
      <c r="T103" s="92"/>
      <c r="U103" s="92"/>
      <c r="V103" s="92"/>
      <c r="W103" s="92"/>
      <c r="X103" s="84">
        <v>339110</v>
      </c>
      <c r="Y103" s="84"/>
      <c r="Z103" s="84"/>
      <c r="AA103" s="84"/>
      <c r="AB103" s="84"/>
      <c r="AC103" s="81" t="s">
        <v>7</v>
      </c>
      <c r="AD103" s="81"/>
      <c r="AE103" s="81"/>
      <c r="AF103" s="81"/>
      <c r="AG103" s="81"/>
      <c r="AH103" s="81" t="s">
        <v>7</v>
      </c>
      <c r="AI103" s="81"/>
      <c r="AJ103" s="81"/>
      <c r="AK103" s="81"/>
      <c r="AL103" s="81"/>
      <c r="AM103" s="81"/>
      <c r="AN103" s="81">
        <v>0</v>
      </c>
      <c r="AO103" s="81"/>
      <c r="AP103" s="81"/>
      <c r="AQ103" s="81"/>
      <c r="AR103" s="81"/>
      <c r="AS103" s="81"/>
      <c r="AT103" s="81" t="s">
        <v>159</v>
      </c>
      <c r="AU103" s="81"/>
      <c r="AV103" s="81"/>
      <c r="AW103" s="81"/>
      <c r="AX103" s="81" t="s">
        <v>159</v>
      </c>
      <c r="AY103" s="81"/>
      <c r="AZ103" s="81"/>
      <c r="BA103" s="81"/>
      <c r="BB103" s="81"/>
      <c r="BC103" s="3" t="s">
        <v>159</v>
      </c>
    </row>
    <row r="104" spans="1:55" ht="20.6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row>
    <row r="105" spans="1:55" ht="11.85" customHeight="1" x14ac:dyDescent="0.15">
      <c r="A105" s="82" t="s">
        <v>96</v>
      </c>
      <c r="B105" s="82"/>
      <c r="C105" s="82"/>
      <c r="D105" s="83" t="s">
        <v>85</v>
      </c>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4">
        <v>411</v>
      </c>
      <c r="AZ105" s="84"/>
      <c r="BA105" s="84"/>
      <c r="BB105" s="84"/>
      <c r="BC105" s="84"/>
    </row>
    <row r="106" spans="1:55" ht="11.85" customHeight="1" x14ac:dyDescent="0.15">
      <c r="A106" s="82" t="s">
        <v>98</v>
      </c>
      <c r="B106" s="82"/>
      <c r="C106" s="82"/>
      <c r="D106" s="83" t="s">
        <v>85</v>
      </c>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4">
        <v>50</v>
      </c>
      <c r="AZ106" s="84"/>
      <c r="BA106" s="84"/>
      <c r="BB106" s="84"/>
      <c r="BC106" s="84"/>
    </row>
    <row r="107" spans="1:55" ht="11.85" customHeight="1" x14ac:dyDescent="0.15">
      <c r="A107" s="82" t="s">
        <v>100</v>
      </c>
      <c r="B107" s="82"/>
      <c r="C107" s="82"/>
      <c r="D107" s="83" t="s">
        <v>160</v>
      </c>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4">
        <v>5002</v>
      </c>
      <c r="AZ107" s="84"/>
      <c r="BA107" s="84"/>
      <c r="BB107" s="84"/>
      <c r="BC107" s="84"/>
    </row>
    <row r="108" spans="1:55" ht="13.7"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row>
    <row r="109" spans="1:55" ht="13.7" customHeight="1" x14ac:dyDescent="0.15">
      <c r="A109" s="44" t="s">
        <v>102</v>
      </c>
      <c r="B109" s="44"/>
      <c r="C109" s="44"/>
      <c r="D109" s="44"/>
      <c r="E109" s="38" t="s">
        <v>7</v>
      </c>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row>
    <row r="110" spans="1:55" ht="12.2" customHeight="1" x14ac:dyDescent="0.15">
      <c r="A110" s="85" t="s">
        <v>103</v>
      </c>
      <c r="B110" s="85"/>
      <c r="C110" s="85"/>
      <c r="D110" s="85"/>
      <c r="E110" s="38" t="s">
        <v>161</v>
      </c>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row>
    <row r="111" spans="1:55" ht="38.85" customHeight="1" x14ac:dyDescent="0.15">
      <c r="A111" s="86" t="s">
        <v>105</v>
      </c>
      <c r="B111" s="86"/>
      <c r="C111" s="86"/>
      <c r="D111" s="86"/>
      <c r="E111" s="38" t="s">
        <v>162</v>
      </c>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row>
    <row r="112" spans="1:55" ht="56.65" customHeight="1" x14ac:dyDescent="0.15">
      <c r="A112" s="86" t="s">
        <v>107</v>
      </c>
      <c r="B112" s="86"/>
      <c r="C112" s="86"/>
      <c r="D112" s="86"/>
      <c r="E112" s="38" t="s">
        <v>163</v>
      </c>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row>
    <row r="113" spans="1:55" ht="13.7"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row>
    <row r="114" spans="1:55" ht="13.7" customHeight="1" x14ac:dyDescent="0.15">
      <c r="A114" s="44" t="s">
        <v>109</v>
      </c>
      <c r="B114" s="44" t="s">
        <v>110</v>
      </c>
      <c r="C114" s="44"/>
      <c r="D114" s="44"/>
      <c r="E114" s="44"/>
      <c r="F114" s="44"/>
      <c r="G114" s="44"/>
      <c r="H114" s="44"/>
      <c r="I114" s="44"/>
      <c r="J114" s="44"/>
      <c r="K114" s="44"/>
      <c r="L114" s="44"/>
      <c r="M114" s="44" t="s">
        <v>10</v>
      </c>
      <c r="N114" s="44"/>
      <c r="O114" s="44"/>
      <c r="P114" s="44"/>
      <c r="Q114" s="44"/>
      <c r="R114" s="44"/>
      <c r="S114" s="44"/>
      <c r="T114" s="44" t="s">
        <v>111</v>
      </c>
      <c r="U114" s="44"/>
      <c r="V114" s="44"/>
      <c r="W114" s="44"/>
      <c r="X114" s="44"/>
      <c r="Y114" s="44"/>
      <c r="Z114" s="44"/>
      <c r="AA114" s="44"/>
      <c r="AB114" s="44" t="s">
        <v>12</v>
      </c>
      <c r="AC114" s="44"/>
      <c r="AD114" s="44"/>
      <c r="AE114" s="44"/>
      <c r="AF114" s="44"/>
      <c r="AG114" s="44" t="s">
        <v>13</v>
      </c>
      <c r="AH114" s="44"/>
      <c r="AI114" s="44"/>
      <c r="AJ114" s="44"/>
      <c r="AK114" s="44"/>
      <c r="AL114" s="44"/>
      <c r="AM114" s="44" t="s">
        <v>14</v>
      </c>
      <c r="AN114" s="44"/>
      <c r="AO114" s="44"/>
      <c r="AP114" s="44"/>
      <c r="AQ114" s="44"/>
      <c r="AR114" s="44"/>
      <c r="AS114" s="44" t="s">
        <v>15</v>
      </c>
      <c r="AT114" s="44"/>
      <c r="AU114" s="44"/>
      <c r="AV114" s="44"/>
      <c r="AW114" s="44" t="s">
        <v>16</v>
      </c>
      <c r="AX114" s="44"/>
      <c r="AY114" s="44"/>
      <c r="AZ114" s="44"/>
      <c r="BA114" s="44"/>
      <c r="BB114" s="44" t="s">
        <v>17</v>
      </c>
      <c r="BC114" s="44"/>
    </row>
    <row r="115" spans="1:55" ht="13.7" customHeight="1" x14ac:dyDescent="0.15">
      <c r="A115" s="44" t="s">
        <v>109</v>
      </c>
      <c r="B115" s="44" t="s">
        <v>110</v>
      </c>
      <c r="C115" s="44"/>
      <c r="D115" s="44"/>
      <c r="E115" s="44"/>
      <c r="F115" s="44"/>
      <c r="G115" s="44"/>
      <c r="H115" s="44"/>
      <c r="I115" s="44"/>
      <c r="J115" s="44"/>
      <c r="K115" s="44"/>
      <c r="L115" s="44"/>
      <c r="M115" s="44" t="s">
        <v>10</v>
      </c>
      <c r="N115" s="44"/>
      <c r="O115" s="44"/>
      <c r="P115" s="44"/>
      <c r="Q115" s="44"/>
      <c r="R115" s="44"/>
      <c r="S115" s="44"/>
      <c r="T115" s="44" t="s">
        <v>111</v>
      </c>
      <c r="U115" s="44"/>
      <c r="V115" s="44"/>
      <c r="W115" s="44"/>
      <c r="X115" s="44"/>
      <c r="Y115" s="44"/>
      <c r="Z115" s="44"/>
      <c r="AA115" s="44"/>
      <c r="AB115" s="44" t="s">
        <v>20</v>
      </c>
      <c r="AC115" s="44"/>
      <c r="AD115" s="44"/>
      <c r="AE115" s="44"/>
      <c r="AF115" s="44"/>
      <c r="AG115" s="44" t="s">
        <v>20</v>
      </c>
      <c r="AH115" s="44"/>
      <c r="AI115" s="44"/>
      <c r="AJ115" s="44"/>
      <c r="AK115" s="44"/>
      <c r="AL115" s="44"/>
      <c r="AM115" s="44" t="s">
        <v>21</v>
      </c>
      <c r="AN115" s="44"/>
      <c r="AO115" s="44"/>
      <c r="AP115" s="44"/>
      <c r="AQ115" s="44"/>
      <c r="AR115" s="44"/>
      <c r="AS115" s="44" t="s">
        <v>22</v>
      </c>
      <c r="AT115" s="44"/>
      <c r="AU115" s="44"/>
      <c r="AV115" s="44"/>
      <c r="AW115" s="44" t="s">
        <v>23</v>
      </c>
      <c r="AX115" s="44"/>
      <c r="AY115" s="44"/>
      <c r="AZ115" s="44"/>
      <c r="BA115" s="44"/>
      <c r="BB115" s="44" t="s">
        <v>23</v>
      </c>
      <c r="BC115" s="44"/>
    </row>
    <row r="116" spans="1:55" ht="29.85" customHeight="1" x14ac:dyDescent="0.15">
      <c r="A116" s="2" t="s">
        <v>112</v>
      </c>
      <c r="B116" s="87" t="s">
        <v>113</v>
      </c>
      <c r="C116" s="87"/>
      <c r="D116" s="87"/>
      <c r="E116" s="87"/>
      <c r="F116" s="87"/>
      <c r="G116" s="87"/>
      <c r="H116" s="87"/>
      <c r="I116" s="87"/>
      <c r="J116" s="87"/>
      <c r="K116" s="87"/>
      <c r="L116" s="87"/>
      <c r="M116" s="87" t="s">
        <v>164</v>
      </c>
      <c r="N116" s="87"/>
      <c r="O116" s="87"/>
      <c r="P116" s="87"/>
      <c r="Q116" s="87"/>
      <c r="R116" s="87"/>
      <c r="S116" s="87"/>
      <c r="T116" s="87" t="s">
        <v>115</v>
      </c>
      <c r="U116" s="87"/>
      <c r="V116" s="87"/>
      <c r="W116" s="87"/>
      <c r="X116" s="87"/>
      <c r="Y116" s="87"/>
      <c r="Z116" s="87"/>
      <c r="AA116" s="87"/>
      <c r="AB116" s="88" t="s">
        <v>7</v>
      </c>
      <c r="AC116" s="88"/>
      <c r="AD116" s="88"/>
      <c r="AE116" s="88"/>
      <c r="AF116" s="88"/>
      <c r="AG116" s="88" t="s">
        <v>7</v>
      </c>
      <c r="AH116" s="88"/>
      <c r="AI116" s="88"/>
      <c r="AJ116" s="88"/>
      <c r="AK116" s="88"/>
      <c r="AL116" s="88"/>
      <c r="AM116" s="88" t="s">
        <v>7</v>
      </c>
      <c r="AN116" s="88"/>
      <c r="AO116" s="88"/>
      <c r="AP116" s="88"/>
      <c r="AQ116" s="88"/>
      <c r="AR116" s="88"/>
      <c r="AS116" s="88">
        <v>0</v>
      </c>
      <c r="AT116" s="88"/>
      <c r="AU116" s="88"/>
      <c r="AV116" s="88"/>
      <c r="AW116" s="88">
        <v>0</v>
      </c>
      <c r="AX116" s="88"/>
      <c r="AY116" s="88"/>
      <c r="AZ116" s="88"/>
      <c r="BA116" s="88"/>
      <c r="BB116" s="88">
        <v>0</v>
      </c>
      <c r="BC116" s="88"/>
    </row>
    <row r="117" spans="1:55" ht="38.85" customHeight="1" x14ac:dyDescent="0.15">
      <c r="A117" s="2" t="s">
        <v>112</v>
      </c>
      <c r="B117" s="87" t="s">
        <v>116</v>
      </c>
      <c r="C117" s="87"/>
      <c r="D117" s="87"/>
      <c r="E117" s="87"/>
      <c r="F117" s="87"/>
      <c r="G117" s="87"/>
      <c r="H117" s="87"/>
      <c r="I117" s="87"/>
      <c r="J117" s="87"/>
      <c r="K117" s="87"/>
      <c r="L117" s="87"/>
      <c r="M117" s="87" t="s">
        <v>165</v>
      </c>
      <c r="N117" s="87"/>
      <c r="O117" s="87"/>
      <c r="P117" s="87"/>
      <c r="Q117" s="87"/>
      <c r="R117" s="87"/>
      <c r="S117" s="87"/>
      <c r="T117" s="87" t="s">
        <v>115</v>
      </c>
      <c r="U117" s="87"/>
      <c r="V117" s="87"/>
      <c r="W117" s="87"/>
      <c r="X117" s="87"/>
      <c r="Y117" s="87"/>
      <c r="Z117" s="87"/>
      <c r="AA117" s="87"/>
      <c r="AB117" s="88" t="s">
        <v>7</v>
      </c>
      <c r="AC117" s="88"/>
      <c r="AD117" s="88"/>
      <c r="AE117" s="88"/>
      <c r="AF117" s="88"/>
      <c r="AG117" s="88" t="s">
        <v>7</v>
      </c>
      <c r="AH117" s="88"/>
      <c r="AI117" s="88"/>
      <c r="AJ117" s="88"/>
      <c r="AK117" s="88"/>
      <c r="AL117" s="88"/>
      <c r="AM117" s="88" t="s">
        <v>7</v>
      </c>
      <c r="AN117" s="88"/>
      <c r="AO117" s="88"/>
      <c r="AP117" s="88"/>
      <c r="AQ117" s="88"/>
      <c r="AR117" s="88"/>
      <c r="AS117" s="88">
        <v>57</v>
      </c>
      <c r="AT117" s="88"/>
      <c r="AU117" s="88"/>
      <c r="AV117" s="88"/>
      <c r="AW117" s="88">
        <v>59</v>
      </c>
      <c r="AX117" s="88"/>
      <c r="AY117" s="88"/>
      <c r="AZ117" s="88"/>
      <c r="BA117" s="88"/>
      <c r="BB117" s="88">
        <v>60</v>
      </c>
      <c r="BC117" s="88"/>
    </row>
    <row r="118" spans="1:55" ht="29.85" customHeight="1" x14ac:dyDescent="0.15">
      <c r="A118" s="2" t="s">
        <v>112</v>
      </c>
      <c r="B118" s="87" t="s">
        <v>119</v>
      </c>
      <c r="C118" s="87"/>
      <c r="D118" s="87"/>
      <c r="E118" s="87"/>
      <c r="F118" s="87"/>
      <c r="G118" s="87"/>
      <c r="H118" s="87"/>
      <c r="I118" s="87"/>
      <c r="J118" s="87"/>
      <c r="K118" s="87"/>
      <c r="L118" s="87"/>
      <c r="M118" s="87" t="s">
        <v>166</v>
      </c>
      <c r="N118" s="87"/>
      <c r="O118" s="87"/>
      <c r="P118" s="87"/>
      <c r="Q118" s="87"/>
      <c r="R118" s="87"/>
      <c r="S118" s="87"/>
      <c r="T118" s="87" t="s">
        <v>115</v>
      </c>
      <c r="U118" s="87"/>
      <c r="V118" s="87"/>
      <c r="W118" s="87"/>
      <c r="X118" s="87"/>
      <c r="Y118" s="87"/>
      <c r="Z118" s="87"/>
      <c r="AA118" s="87"/>
      <c r="AB118" s="88" t="s">
        <v>7</v>
      </c>
      <c r="AC118" s="88"/>
      <c r="AD118" s="88"/>
      <c r="AE118" s="88"/>
      <c r="AF118" s="88"/>
      <c r="AG118" s="88" t="s">
        <v>7</v>
      </c>
      <c r="AH118" s="88"/>
      <c r="AI118" s="88"/>
      <c r="AJ118" s="88"/>
      <c r="AK118" s="88"/>
      <c r="AL118" s="88"/>
      <c r="AM118" s="88" t="s">
        <v>7</v>
      </c>
      <c r="AN118" s="88"/>
      <c r="AO118" s="88"/>
      <c r="AP118" s="88"/>
      <c r="AQ118" s="88"/>
      <c r="AR118" s="88"/>
      <c r="AS118" s="88">
        <v>54</v>
      </c>
      <c r="AT118" s="88"/>
      <c r="AU118" s="88"/>
      <c r="AV118" s="88"/>
      <c r="AW118" s="88">
        <v>55</v>
      </c>
      <c r="AX118" s="88"/>
      <c r="AY118" s="88"/>
      <c r="AZ118" s="88"/>
      <c r="BA118" s="88"/>
      <c r="BB118" s="88">
        <v>55</v>
      </c>
      <c r="BC118" s="88"/>
    </row>
    <row r="119" spans="1:55" ht="38.85" customHeight="1" x14ac:dyDescent="0.15">
      <c r="A119" s="2" t="s">
        <v>121</v>
      </c>
      <c r="B119" s="87" t="s">
        <v>122</v>
      </c>
      <c r="C119" s="87"/>
      <c r="D119" s="87"/>
      <c r="E119" s="87"/>
      <c r="F119" s="87"/>
      <c r="G119" s="87"/>
      <c r="H119" s="87"/>
      <c r="I119" s="87"/>
      <c r="J119" s="87"/>
      <c r="K119" s="87"/>
      <c r="L119" s="87"/>
      <c r="M119" s="87" t="s">
        <v>167</v>
      </c>
      <c r="N119" s="87"/>
      <c r="O119" s="87"/>
      <c r="P119" s="87"/>
      <c r="Q119" s="87"/>
      <c r="R119" s="87"/>
      <c r="S119" s="87"/>
      <c r="T119" s="87" t="s">
        <v>168</v>
      </c>
      <c r="U119" s="87"/>
      <c r="V119" s="87"/>
      <c r="W119" s="87"/>
      <c r="X119" s="87"/>
      <c r="Y119" s="87"/>
      <c r="Z119" s="87"/>
      <c r="AA119" s="87"/>
      <c r="AB119" s="88" t="s">
        <v>7</v>
      </c>
      <c r="AC119" s="88"/>
      <c r="AD119" s="88"/>
      <c r="AE119" s="88"/>
      <c r="AF119" s="88"/>
      <c r="AG119" s="88" t="s">
        <v>7</v>
      </c>
      <c r="AH119" s="88"/>
      <c r="AI119" s="88"/>
      <c r="AJ119" s="88"/>
      <c r="AK119" s="88"/>
      <c r="AL119" s="88"/>
      <c r="AM119" s="88" t="s">
        <v>7</v>
      </c>
      <c r="AN119" s="88"/>
      <c r="AO119" s="88"/>
      <c r="AP119" s="88"/>
      <c r="AQ119" s="88"/>
      <c r="AR119" s="88"/>
      <c r="AS119" s="88">
        <v>50</v>
      </c>
      <c r="AT119" s="88"/>
      <c r="AU119" s="88"/>
      <c r="AV119" s="88"/>
      <c r="AW119" s="88">
        <v>50</v>
      </c>
      <c r="AX119" s="88"/>
      <c r="AY119" s="88"/>
      <c r="AZ119" s="88"/>
      <c r="BA119" s="88"/>
      <c r="BB119" s="88">
        <v>50</v>
      </c>
      <c r="BC119" s="88"/>
    </row>
    <row r="120" spans="1:55" ht="29.85" customHeight="1" x14ac:dyDescent="0.15">
      <c r="A120" s="2" t="s">
        <v>121</v>
      </c>
      <c r="B120" s="87" t="s">
        <v>124</v>
      </c>
      <c r="C120" s="87"/>
      <c r="D120" s="87"/>
      <c r="E120" s="87"/>
      <c r="F120" s="87"/>
      <c r="G120" s="87"/>
      <c r="H120" s="87"/>
      <c r="I120" s="87"/>
      <c r="J120" s="87"/>
      <c r="K120" s="87"/>
      <c r="L120" s="87"/>
      <c r="M120" s="87" t="s">
        <v>169</v>
      </c>
      <c r="N120" s="87"/>
      <c r="O120" s="87"/>
      <c r="P120" s="87"/>
      <c r="Q120" s="87"/>
      <c r="R120" s="87"/>
      <c r="S120" s="87"/>
      <c r="T120" s="87" t="s">
        <v>168</v>
      </c>
      <c r="U120" s="87"/>
      <c r="V120" s="87"/>
      <c r="W120" s="87"/>
      <c r="X120" s="87"/>
      <c r="Y120" s="87"/>
      <c r="Z120" s="87"/>
      <c r="AA120" s="87"/>
      <c r="AB120" s="88" t="s">
        <v>7</v>
      </c>
      <c r="AC120" s="88"/>
      <c r="AD120" s="88"/>
      <c r="AE120" s="88"/>
      <c r="AF120" s="88"/>
      <c r="AG120" s="88" t="s">
        <v>7</v>
      </c>
      <c r="AH120" s="88"/>
      <c r="AI120" s="88"/>
      <c r="AJ120" s="88"/>
      <c r="AK120" s="88"/>
      <c r="AL120" s="88"/>
      <c r="AM120" s="88" t="s">
        <v>7</v>
      </c>
      <c r="AN120" s="88"/>
      <c r="AO120" s="88"/>
      <c r="AP120" s="88"/>
      <c r="AQ120" s="88"/>
      <c r="AR120" s="88"/>
      <c r="AS120" s="88">
        <v>0</v>
      </c>
      <c r="AT120" s="88"/>
      <c r="AU120" s="88"/>
      <c r="AV120" s="88"/>
      <c r="AW120" s="88">
        <v>0</v>
      </c>
      <c r="AX120" s="88"/>
      <c r="AY120" s="88"/>
      <c r="AZ120" s="88"/>
      <c r="BA120" s="88"/>
      <c r="BB120" s="88">
        <v>0</v>
      </c>
      <c r="BC120" s="88"/>
    </row>
    <row r="121" spans="1:55" ht="29.85" customHeight="1" x14ac:dyDescent="0.15">
      <c r="A121" s="2" t="s">
        <v>130</v>
      </c>
      <c r="B121" s="87" t="s">
        <v>131</v>
      </c>
      <c r="C121" s="87"/>
      <c r="D121" s="87"/>
      <c r="E121" s="87"/>
      <c r="F121" s="87"/>
      <c r="G121" s="87"/>
      <c r="H121" s="87"/>
      <c r="I121" s="87"/>
      <c r="J121" s="87"/>
      <c r="K121" s="87"/>
      <c r="L121" s="87"/>
      <c r="M121" s="87" t="s">
        <v>170</v>
      </c>
      <c r="N121" s="87"/>
      <c r="O121" s="87"/>
      <c r="P121" s="87"/>
      <c r="Q121" s="87"/>
      <c r="R121" s="87"/>
      <c r="S121" s="87"/>
      <c r="T121" s="87" t="s">
        <v>115</v>
      </c>
      <c r="U121" s="87"/>
      <c r="V121" s="87"/>
      <c r="W121" s="87"/>
      <c r="X121" s="87"/>
      <c r="Y121" s="87"/>
      <c r="Z121" s="87"/>
      <c r="AA121" s="87"/>
      <c r="AB121" s="88" t="s">
        <v>7</v>
      </c>
      <c r="AC121" s="88"/>
      <c r="AD121" s="88"/>
      <c r="AE121" s="88"/>
      <c r="AF121" s="88"/>
      <c r="AG121" s="88" t="s">
        <v>7</v>
      </c>
      <c r="AH121" s="88"/>
      <c r="AI121" s="88"/>
      <c r="AJ121" s="88"/>
      <c r="AK121" s="88"/>
      <c r="AL121" s="88"/>
      <c r="AM121" s="88" t="s">
        <v>7</v>
      </c>
      <c r="AN121" s="88"/>
      <c r="AO121" s="88"/>
      <c r="AP121" s="88"/>
      <c r="AQ121" s="88"/>
      <c r="AR121" s="88"/>
      <c r="AS121" s="88">
        <v>100</v>
      </c>
      <c r="AT121" s="88"/>
      <c r="AU121" s="88"/>
      <c r="AV121" s="88"/>
      <c r="AW121" s="88">
        <v>100</v>
      </c>
      <c r="AX121" s="88"/>
      <c r="AY121" s="88"/>
      <c r="AZ121" s="88"/>
      <c r="BA121" s="88"/>
      <c r="BB121" s="88">
        <v>100</v>
      </c>
      <c r="BC121" s="88"/>
    </row>
    <row r="122" spans="1:55" ht="21" customHeight="1" x14ac:dyDescent="0.15">
      <c r="A122" s="2" t="s">
        <v>130</v>
      </c>
      <c r="B122" s="87" t="s">
        <v>133</v>
      </c>
      <c r="C122" s="87"/>
      <c r="D122" s="87"/>
      <c r="E122" s="87"/>
      <c r="F122" s="87"/>
      <c r="G122" s="87"/>
      <c r="H122" s="87"/>
      <c r="I122" s="87"/>
      <c r="J122" s="87"/>
      <c r="K122" s="87"/>
      <c r="L122" s="87"/>
      <c r="M122" s="87" t="s">
        <v>171</v>
      </c>
      <c r="N122" s="87"/>
      <c r="O122" s="87"/>
      <c r="P122" s="87"/>
      <c r="Q122" s="87"/>
      <c r="R122" s="87"/>
      <c r="S122" s="87"/>
      <c r="T122" s="87" t="s">
        <v>115</v>
      </c>
      <c r="U122" s="87"/>
      <c r="V122" s="87"/>
      <c r="W122" s="87"/>
      <c r="X122" s="87"/>
      <c r="Y122" s="87"/>
      <c r="Z122" s="87"/>
      <c r="AA122" s="87"/>
      <c r="AB122" s="88" t="s">
        <v>7</v>
      </c>
      <c r="AC122" s="88"/>
      <c r="AD122" s="88"/>
      <c r="AE122" s="88"/>
      <c r="AF122" s="88"/>
      <c r="AG122" s="88" t="s">
        <v>7</v>
      </c>
      <c r="AH122" s="88"/>
      <c r="AI122" s="88"/>
      <c r="AJ122" s="88"/>
      <c r="AK122" s="88"/>
      <c r="AL122" s="88"/>
      <c r="AM122" s="88" t="s">
        <v>7</v>
      </c>
      <c r="AN122" s="88"/>
      <c r="AO122" s="88"/>
      <c r="AP122" s="88"/>
      <c r="AQ122" s="88"/>
      <c r="AR122" s="88"/>
      <c r="AS122" s="88">
        <v>50</v>
      </c>
      <c r="AT122" s="88"/>
      <c r="AU122" s="88"/>
      <c r="AV122" s="88"/>
      <c r="AW122" s="88">
        <v>60</v>
      </c>
      <c r="AX122" s="88"/>
      <c r="AY122" s="88"/>
      <c r="AZ122" s="88"/>
      <c r="BA122" s="88"/>
      <c r="BB122" s="88">
        <v>70</v>
      </c>
      <c r="BC122" s="88"/>
    </row>
    <row r="123" spans="1:55" ht="13.7"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row>
    <row r="124" spans="1:55" ht="13.7" customHeight="1" x14ac:dyDescent="0.15">
      <c r="A124" s="89" t="s">
        <v>137</v>
      </c>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1"/>
      <c r="AJ124" s="1"/>
      <c r="AK124" s="1"/>
      <c r="AL124" s="1"/>
      <c r="AM124" s="1"/>
      <c r="AN124" s="1"/>
      <c r="AO124" s="54" t="s">
        <v>9</v>
      </c>
      <c r="AP124" s="54"/>
      <c r="AQ124" s="54"/>
      <c r="AR124" s="54"/>
      <c r="AS124" s="54"/>
      <c r="AT124" s="54"/>
      <c r="AU124" s="54"/>
      <c r="AV124" s="54"/>
      <c r="AW124" s="54"/>
      <c r="AX124" s="54"/>
      <c r="AY124" s="54"/>
      <c r="AZ124" s="54"/>
      <c r="BA124" s="54"/>
      <c r="BB124" s="54"/>
      <c r="BC124" s="54"/>
    </row>
    <row r="125" spans="1:55" ht="13.7" customHeight="1" x14ac:dyDescent="0.15">
      <c r="A125" s="44" t="s">
        <v>10</v>
      </c>
      <c r="B125" s="44"/>
      <c r="C125" s="44"/>
      <c r="D125" s="44"/>
      <c r="E125" s="44"/>
      <c r="F125" s="44"/>
      <c r="G125" s="44"/>
      <c r="H125" s="44"/>
      <c r="I125" s="44"/>
      <c r="J125" s="44"/>
      <c r="K125" s="44"/>
      <c r="L125" s="44"/>
      <c r="M125" s="44"/>
      <c r="N125" s="44"/>
      <c r="O125" s="44"/>
      <c r="P125" s="44"/>
      <c r="Q125" s="44"/>
      <c r="R125" s="44" t="s">
        <v>110</v>
      </c>
      <c r="S125" s="44"/>
      <c r="T125" s="44"/>
      <c r="U125" s="44"/>
      <c r="V125" s="44"/>
      <c r="W125" s="44"/>
      <c r="X125" s="44"/>
      <c r="Y125" s="44"/>
      <c r="Z125" s="44"/>
      <c r="AA125" s="44"/>
      <c r="AB125" s="44"/>
      <c r="AC125" s="44" t="s">
        <v>12</v>
      </c>
      <c r="AD125" s="44"/>
      <c r="AE125" s="44"/>
      <c r="AF125" s="44"/>
      <c r="AG125" s="44"/>
      <c r="AH125" s="44" t="s">
        <v>13</v>
      </c>
      <c r="AI125" s="44"/>
      <c r="AJ125" s="44"/>
      <c r="AK125" s="44"/>
      <c r="AL125" s="44"/>
      <c r="AM125" s="44"/>
      <c r="AN125" s="44" t="s">
        <v>14</v>
      </c>
      <c r="AO125" s="44"/>
      <c r="AP125" s="44"/>
      <c r="AQ125" s="44"/>
      <c r="AR125" s="44"/>
      <c r="AS125" s="44"/>
      <c r="AT125" s="44" t="s">
        <v>15</v>
      </c>
      <c r="AU125" s="44"/>
      <c r="AV125" s="44"/>
      <c r="AW125" s="44"/>
      <c r="AX125" s="44" t="s">
        <v>16</v>
      </c>
      <c r="AY125" s="44"/>
      <c r="AZ125" s="44"/>
      <c r="BA125" s="44"/>
      <c r="BB125" s="44"/>
      <c r="BC125" s="4" t="s">
        <v>17</v>
      </c>
    </row>
    <row r="126" spans="1:55" ht="21.6" customHeight="1" x14ac:dyDescent="0.15">
      <c r="A126" s="44" t="s">
        <v>10</v>
      </c>
      <c r="B126" s="44"/>
      <c r="C126" s="44"/>
      <c r="D126" s="44"/>
      <c r="E126" s="44"/>
      <c r="F126" s="44"/>
      <c r="G126" s="44"/>
      <c r="H126" s="44"/>
      <c r="I126" s="44"/>
      <c r="J126" s="44"/>
      <c r="K126" s="44"/>
      <c r="L126" s="44"/>
      <c r="M126" s="44"/>
      <c r="N126" s="44"/>
      <c r="O126" s="44"/>
      <c r="P126" s="44"/>
      <c r="Q126" s="44"/>
      <c r="R126" s="44" t="s">
        <v>138</v>
      </c>
      <c r="S126" s="44"/>
      <c r="T126" s="44"/>
      <c r="U126" s="44"/>
      <c r="V126" s="44"/>
      <c r="W126" s="44"/>
      <c r="X126" s="44" t="s">
        <v>139</v>
      </c>
      <c r="Y126" s="44"/>
      <c r="Z126" s="44"/>
      <c r="AA126" s="44"/>
      <c r="AB126" s="44"/>
      <c r="AC126" s="44" t="s">
        <v>20</v>
      </c>
      <c r="AD126" s="44"/>
      <c r="AE126" s="44"/>
      <c r="AF126" s="44"/>
      <c r="AG126" s="44"/>
      <c r="AH126" s="44" t="s">
        <v>20</v>
      </c>
      <c r="AI126" s="44"/>
      <c r="AJ126" s="44"/>
      <c r="AK126" s="44"/>
      <c r="AL126" s="44"/>
      <c r="AM126" s="44"/>
      <c r="AN126" s="44" t="s">
        <v>21</v>
      </c>
      <c r="AO126" s="44"/>
      <c r="AP126" s="44"/>
      <c r="AQ126" s="44"/>
      <c r="AR126" s="44"/>
      <c r="AS126" s="44"/>
      <c r="AT126" s="44" t="s">
        <v>22</v>
      </c>
      <c r="AU126" s="44"/>
      <c r="AV126" s="44"/>
      <c r="AW126" s="44"/>
      <c r="AX126" s="44" t="s">
        <v>23</v>
      </c>
      <c r="AY126" s="44"/>
      <c r="AZ126" s="44"/>
      <c r="BA126" s="44"/>
      <c r="BB126" s="44"/>
      <c r="BC126" s="4" t="s">
        <v>23</v>
      </c>
    </row>
    <row r="127" spans="1:55" ht="13.7" customHeight="1" x14ac:dyDescent="0.15">
      <c r="A127" s="90" t="s">
        <v>140</v>
      </c>
      <c r="B127" s="90"/>
      <c r="C127" s="90"/>
      <c r="D127" s="90"/>
      <c r="E127" s="90"/>
      <c r="F127" s="90"/>
      <c r="G127" s="90"/>
      <c r="H127" s="90"/>
      <c r="I127" s="90"/>
      <c r="J127" s="90"/>
      <c r="K127" s="90"/>
      <c r="L127" s="90"/>
      <c r="M127" s="90"/>
      <c r="N127" s="90"/>
      <c r="O127" s="90"/>
      <c r="P127" s="90"/>
      <c r="Q127" s="90"/>
      <c r="R127" s="84" t="s">
        <v>7</v>
      </c>
      <c r="S127" s="84"/>
      <c r="T127" s="84"/>
      <c r="U127" s="84"/>
      <c r="V127" s="84"/>
      <c r="W127" s="84"/>
      <c r="X127" s="84" t="s">
        <v>7</v>
      </c>
      <c r="Y127" s="84"/>
      <c r="Z127" s="84"/>
      <c r="AA127" s="84"/>
      <c r="AB127" s="84"/>
      <c r="AC127" s="91">
        <f>SUM(AC128+AC130+AC144+AC152)</f>
        <v>4169.0202900000004</v>
      </c>
      <c r="AD127" s="91"/>
      <c r="AE127" s="91"/>
      <c r="AF127" s="91"/>
      <c r="AG127" s="91"/>
      <c r="AH127" s="91">
        <f>SUM(AH128+AH152)</f>
        <v>203642.71612</v>
      </c>
      <c r="AI127" s="91"/>
      <c r="AJ127" s="91"/>
      <c r="AK127" s="91"/>
      <c r="AL127" s="91"/>
      <c r="AM127" s="91"/>
      <c r="AN127" s="91">
        <f>SUM(AN128+AO130+AP144+AN152)</f>
        <v>107254.3</v>
      </c>
      <c r="AO127" s="91"/>
      <c r="AP127" s="91"/>
      <c r="AQ127" s="91"/>
      <c r="AR127" s="91"/>
      <c r="AS127" s="91"/>
      <c r="AT127" s="91">
        <f>SUM(AT128+AT152)</f>
        <v>210148.3</v>
      </c>
      <c r="AU127" s="91"/>
      <c r="AV127" s="91"/>
      <c r="AW127" s="91"/>
      <c r="AX127" s="91">
        <f>SUM(AX128+AX152)</f>
        <v>129944.3</v>
      </c>
      <c r="AY127" s="91"/>
      <c r="AZ127" s="91"/>
      <c r="BA127" s="91"/>
      <c r="BB127" s="91"/>
      <c r="BC127" s="10">
        <f>SUM(BC128+BC152)</f>
        <v>107634.3</v>
      </c>
    </row>
    <row r="128" spans="1:55" ht="13.7" customHeight="1" x14ac:dyDescent="0.15">
      <c r="A128" s="38" t="s">
        <v>172</v>
      </c>
      <c r="B128" s="38"/>
      <c r="C128" s="38"/>
      <c r="D128" s="38"/>
      <c r="E128" s="38"/>
      <c r="F128" s="38"/>
      <c r="G128" s="38"/>
      <c r="H128" s="38"/>
      <c r="I128" s="38"/>
      <c r="J128" s="38"/>
      <c r="K128" s="38"/>
      <c r="L128" s="38"/>
      <c r="M128" s="38"/>
      <c r="N128" s="38"/>
      <c r="O128" s="38"/>
      <c r="P128" s="38"/>
      <c r="Q128" s="38"/>
      <c r="R128" s="92" t="s">
        <v>479</v>
      </c>
      <c r="S128" s="92"/>
      <c r="T128" s="92"/>
      <c r="U128" s="92"/>
      <c r="V128" s="92"/>
      <c r="W128" s="92"/>
      <c r="X128" s="84" t="s">
        <v>7</v>
      </c>
      <c r="Y128" s="84"/>
      <c r="Z128" s="84"/>
      <c r="AA128" s="84"/>
      <c r="AB128" s="84"/>
      <c r="AC128" s="81">
        <v>0</v>
      </c>
      <c r="AD128" s="81"/>
      <c r="AE128" s="81"/>
      <c r="AF128" s="81"/>
      <c r="AG128" s="81"/>
      <c r="AH128" s="81">
        <v>0</v>
      </c>
      <c r="AI128" s="81"/>
      <c r="AJ128" s="81"/>
      <c r="AK128" s="81"/>
      <c r="AL128" s="81"/>
      <c r="AM128" s="81"/>
      <c r="AN128" s="81">
        <f>SUM(AN129)</f>
        <v>5934.3</v>
      </c>
      <c r="AO128" s="81"/>
      <c r="AP128" s="81"/>
      <c r="AQ128" s="81"/>
      <c r="AR128" s="81"/>
      <c r="AS128" s="81"/>
      <c r="AT128" s="81">
        <f>SUM(AT129)</f>
        <v>5934.3</v>
      </c>
      <c r="AU128" s="81"/>
      <c r="AV128" s="81"/>
      <c r="AW128" s="81"/>
      <c r="AX128" s="81">
        <f>SUM(AX129)</f>
        <v>5934.3</v>
      </c>
      <c r="AY128" s="81"/>
      <c r="AZ128" s="81"/>
      <c r="BA128" s="81"/>
      <c r="BB128" s="81"/>
      <c r="BC128" s="3">
        <f>SUM(BC129)</f>
        <v>5934.3</v>
      </c>
    </row>
    <row r="129" spans="1:55" ht="13.7" customHeight="1" x14ac:dyDescent="0.15">
      <c r="A129" s="38" t="s">
        <v>173</v>
      </c>
      <c r="B129" s="38"/>
      <c r="C129" s="38"/>
      <c r="D129" s="38"/>
      <c r="E129" s="38"/>
      <c r="F129" s="38"/>
      <c r="G129" s="38"/>
      <c r="H129" s="38"/>
      <c r="I129" s="38"/>
      <c r="J129" s="38"/>
      <c r="K129" s="38"/>
      <c r="L129" s="38"/>
      <c r="M129" s="38"/>
      <c r="N129" s="38"/>
      <c r="O129" s="38"/>
      <c r="P129" s="38"/>
      <c r="Q129" s="38"/>
      <c r="R129" s="92" t="s">
        <v>479</v>
      </c>
      <c r="S129" s="92"/>
      <c r="T129" s="92"/>
      <c r="U129" s="92"/>
      <c r="V129" s="92"/>
      <c r="W129" s="92"/>
      <c r="X129" s="84">
        <v>263190</v>
      </c>
      <c r="Y129" s="84"/>
      <c r="Z129" s="84"/>
      <c r="AA129" s="84"/>
      <c r="AB129" s="84"/>
      <c r="AC129" s="81">
        <v>0</v>
      </c>
      <c r="AD129" s="81"/>
      <c r="AE129" s="81"/>
      <c r="AF129" s="81"/>
      <c r="AG129" s="81"/>
      <c r="AH129" s="81">
        <v>0</v>
      </c>
      <c r="AI129" s="81"/>
      <c r="AJ129" s="81"/>
      <c r="AK129" s="81"/>
      <c r="AL129" s="81"/>
      <c r="AM129" s="81"/>
      <c r="AN129" s="81">
        <v>5934.3</v>
      </c>
      <c r="AO129" s="81"/>
      <c r="AP129" s="81"/>
      <c r="AQ129" s="81"/>
      <c r="AR129" s="81"/>
      <c r="AS129" s="81"/>
      <c r="AT129" s="81">
        <v>5934.3</v>
      </c>
      <c r="AU129" s="81"/>
      <c r="AV129" s="81"/>
      <c r="AW129" s="81"/>
      <c r="AX129" s="81">
        <v>5934.3</v>
      </c>
      <c r="AY129" s="81"/>
      <c r="AZ129" s="81"/>
      <c r="BA129" s="81"/>
      <c r="BB129" s="81"/>
      <c r="BC129" s="3">
        <v>5934.3</v>
      </c>
    </row>
    <row r="130" spans="1:55" ht="29.25" customHeight="1" x14ac:dyDescent="0.15">
      <c r="A130" s="93" t="s">
        <v>481</v>
      </c>
      <c r="B130" s="94"/>
      <c r="C130" s="94"/>
      <c r="D130" s="94"/>
      <c r="E130" s="94"/>
      <c r="F130" s="94"/>
      <c r="G130" s="94"/>
      <c r="H130" s="94"/>
      <c r="I130" s="94"/>
      <c r="J130" s="94"/>
      <c r="K130" s="94"/>
      <c r="L130" s="94"/>
      <c r="M130" s="94"/>
      <c r="N130" s="94"/>
      <c r="O130" s="94"/>
      <c r="P130" s="94"/>
      <c r="Q130" s="95"/>
      <c r="R130" s="96" t="s">
        <v>480</v>
      </c>
      <c r="S130" s="97"/>
      <c r="T130" s="97"/>
      <c r="U130" s="97"/>
      <c r="V130" s="97"/>
      <c r="W130" s="11"/>
      <c r="X130" s="12"/>
      <c r="Y130" s="13"/>
      <c r="Z130" s="13"/>
      <c r="AA130" s="13"/>
      <c r="AB130" s="14"/>
      <c r="AC130" s="15">
        <f>SUM(AC131:AC143)</f>
        <v>1468.1954500000002</v>
      </c>
      <c r="AD130" s="16"/>
      <c r="AE130" s="16"/>
      <c r="AF130" s="16"/>
      <c r="AG130" s="17"/>
      <c r="AH130" s="15"/>
      <c r="AI130" s="16"/>
      <c r="AJ130" s="16">
        <f>SUM(AJ131:AJ143)</f>
        <v>0</v>
      </c>
      <c r="AK130" s="16"/>
      <c r="AL130" s="16"/>
      <c r="AM130" s="17"/>
      <c r="AN130" s="15"/>
      <c r="AO130" s="115">
        <f>SUM(AO131:AS143)</f>
        <v>0</v>
      </c>
      <c r="AP130" s="115"/>
      <c r="AQ130" s="16"/>
      <c r="AR130" s="16"/>
      <c r="AS130" s="17"/>
      <c r="AT130" s="15">
        <f>SUM(AT131:AU143)</f>
        <v>0</v>
      </c>
      <c r="AU130" s="16"/>
      <c r="AV130" s="16"/>
      <c r="AW130" s="17"/>
      <c r="AX130" s="15"/>
      <c r="AY130" s="16">
        <f>SUM(AY131:AZ143)</f>
        <v>0</v>
      </c>
      <c r="AZ130" s="16"/>
      <c r="BA130" s="16"/>
      <c r="BB130" s="17"/>
      <c r="BC130" s="18">
        <f>SUM(BC131:BC143)</f>
        <v>0</v>
      </c>
    </row>
    <row r="131" spans="1:55" ht="13.7" customHeight="1" x14ac:dyDescent="0.15">
      <c r="A131" s="93" t="s">
        <v>144</v>
      </c>
      <c r="B131" s="94"/>
      <c r="C131" s="94"/>
      <c r="D131" s="94"/>
      <c r="E131" s="94"/>
      <c r="F131" s="94"/>
      <c r="G131" s="94"/>
      <c r="H131" s="94"/>
      <c r="I131" s="94"/>
      <c r="J131" s="94"/>
      <c r="K131" s="94"/>
      <c r="L131" s="94"/>
      <c r="M131" s="94"/>
      <c r="N131" s="94"/>
      <c r="O131" s="94"/>
      <c r="P131" s="94"/>
      <c r="Q131" s="95"/>
      <c r="R131" s="96" t="s">
        <v>480</v>
      </c>
      <c r="S131" s="97"/>
      <c r="T131" s="97"/>
      <c r="U131" s="97"/>
      <c r="V131" s="97"/>
      <c r="W131" s="11"/>
      <c r="X131" s="99">
        <v>222210</v>
      </c>
      <c r="Y131" s="100"/>
      <c r="Z131" s="100"/>
      <c r="AA131" s="100"/>
      <c r="AB131" s="101"/>
      <c r="AC131" s="102">
        <v>19.218299999999999</v>
      </c>
      <c r="AD131" s="103"/>
      <c r="AE131" s="103"/>
      <c r="AF131" s="103"/>
      <c r="AG131" s="17"/>
      <c r="AH131" s="15"/>
      <c r="AI131" s="16"/>
      <c r="AJ131" s="16"/>
      <c r="AK131" s="16"/>
      <c r="AL131" s="16"/>
      <c r="AM131" s="17"/>
      <c r="AN131" s="15"/>
      <c r="AO131" s="16"/>
      <c r="AP131" s="16"/>
      <c r="AQ131" s="16"/>
      <c r="AR131" s="16"/>
      <c r="AS131" s="17"/>
      <c r="AT131" s="15"/>
      <c r="AU131" s="16"/>
      <c r="AV131" s="16"/>
      <c r="AW131" s="17"/>
      <c r="AX131" s="15"/>
      <c r="AY131" s="16"/>
      <c r="AZ131" s="16"/>
      <c r="BA131" s="16"/>
      <c r="BB131" s="17"/>
      <c r="BC131" s="18"/>
    </row>
    <row r="132" spans="1:55" ht="13.7" customHeight="1" x14ac:dyDescent="0.15">
      <c r="A132" s="93" t="s">
        <v>175</v>
      </c>
      <c r="B132" s="94"/>
      <c r="C132" s="94"/>
      <c r="D132" s="94"/>
      <c r="E132" s="94"/>
      <c r="F132" s="94"/>
      <c r="G132" s="94"/>
      <c r="H132" s="94"/>
      <c r="I132" s="94"/>
      <c r="J132" s="94"/>
      <c r="K132" s="94"/>
      <c r="L132" s="94"/>
      <c r="M132" s="94"/>
      <c r="N132" s="94"/>
      <c r="O132" s="94"/>
      <c r="P132" s="94"/>
      <c r="Q132" s="95"/>
      <c r="R132" s="96" t="s">
        <v>480</v>
      </c>
      <c r="S132" s="97"/>
      <c r="T132" s="97"/>
      <c r="U132" s="97"/>
      <c r="V132" s="97"/>
      <c r="W132" s="11"/>
      <c r="X132" s="99">
        <v>222220</v>
      </c>
      <c r="Y132" s="100"/>
      <c r="Z132" s="100"/>
      <c r="AA132" s="100"/>
      <c r="AB132" s="101"/>
      <c r="AC132" s="15">
        <v>9.6912099999999999</v>
      </c>
      <c r="AD132" s="16"/>
      <c r="AE132" s="16"/>
      <c r="AF132" s="16"/>
      <c r="AG132" s="17"/>
      <c r="AH132" s="15"/>
      <c r="AI132" s="16"/>
      <c r="AJ132" s="16"/>
      <c r="AK132" s="16"/>
      <c r="AL132" s="16"/>
      <c r="AM132" s="17"/>
      <c r="AN132" s="15"/>
      <c r="AO132" s="16"/>
      <c r="AP132" s="16"/>
      <c r="AQ132" s="16"/>
      <c r="AR132" s="16"/>
      <c r="AS132" s="17"/>
      <c r="AT132" s="15"/>
      <c r="AU132" s="16"/>
      <c r="AV132" s="16"/>
      <c r="AW132" s="17"/>
      <c r="AX132" s="15"/>
      <c r="AY132" s="16"/>
      <c r="AZ132" s="16"/>
      <c r="BA132" s="16"/>
      <c r="BB132" s="17"/>
      <c r="BC132" s="18"/>
    </row>
    <row r="133" spans="1:55" ht="13.7" customHeight="1" x14ac:dyDescent="0.15">
      <c r="A133" s="93" t="s">
        <v>176</v>
      </c>
      <c r="B133" s="94"/>
      <c r="C133" s="94"/>
      <c r="D133" s="94"/>
      <c r="E133" s="94"/>
      <c r="F133" s="94"/>
      <c r="G133" s="94"/>
      <c r="H133" s="94"/>
      <c r="I133" s="94"/>
      <c r="J133" s="94"/>
      <c r="K133" s="94"/>
      <c r="L133" s="94"/>
      <c r="M133" s="94"/>
      <c r="N133" s="94"/>
      <c r="O133" s="94"/>
      <c r="P133" s="94"/>
      <c r="Q133" s="95"/>
      <c r="R133" s="96" t="s">
        <v>480</v>
      </c>
      <c r="S133" s="97"/>
      <c r="T133" s="97"/>
      <c r="U133" s="97"/>
      <c r="V133" s="97"/>
      <c r="W133" s="11"/>
      <c r="X133" s="99">
        <v>222300</v>
      </c>
      <c r="Y133" s="100"/>
      <c r="Z133" s="100"/>
      <c r="AA133" s="100"/>
      <c r="AB133" s="101"/>
      <c r="AC133" s="15">
        <v>91.977209999999999</v>
      </c>
      <c r="AD133" s="16"/>
      <c r="AE133" s="16"/>
      <c r="AF133" s="16"/>
      <c r="AG133" s="17"/>
      <c r="AH133" s="15"/>
      <c r="AI133" s="16"/>
      <c r="AJ133" s="16"/>
      <c r="AK133" s="16"/>
      <c r="AL133" s="16"/>
      <c r="AM133" s="17"/>
      <c r="AN133" s="15"/>
      <c r="AO133" s="16"/>
      <c r="AP133" s="16"/>
      <c r="AQ133" s="16"/>
      <c r="AR133" s="16"/>
      <c r="AS133" s="17"/>
      <c r="AT133" s="15"/>
      <c r="AU133" s="16"/>
      <c r="AV133" s="16"/>
      <c r="AW133" s="17"/>
      <c r="AX133" s="15"/>
      <c r="AY133" s="16"/>
      <c r="AZ133" s="16"/>
      <c r="BA133" s="16"/>
      <c r="BB133" s="17"/>
      <c r="BC133" s="18"/>
    </row>
    <row r="134" spans="1:55" ht="13.7" customHeight="1" x14ac:dyDescent="0.15">
      <c r="A134" s="93" t="s">
        <v>177</v>
      </c>
      <c r="B134" s="94"/>
      <c r="C134" s="94"/>
      <c r="D134" s="94"/>
      <c r="E134" s="94"/>
      <c r="F134" s="94"/>
      <c r="G134" s="94"/>
      <c r="H134" s="94"/>
      <c r="I134" s="94"/>
      <c r="J134" s="94"/>
      <c r="K134" s="94"/>
      <c r="L134" s="94"/>
      <c r="M134" s="94"/>
      <c r="N134" s="94"/>
      <c r="O134" s="94"/>
      <c r="P134" s="94"/>
      <c r="Q134" s="95"/>
      <c r="R134" s="96" t="s">
        <v>480</v>
      </c>
      <c r="S134" s="97"/>
      <c r="T134" s="97"/>
      <c r="U134" s="97"/>
      <c r="V134" s="97"/>
      <c r="W134" s="11"/>
      <c r="X134" s="99">
        <v>222400</v>
      </c>
      <c r="Y134" s="100"/>
      <c r="Z134" s="100"/>
      <c r="AA134" s="100"/>
      <c r="AB134" s="101"/>
      <c r="AC134" s="15">
        <v>3.07159</v>
      </c>
      <c r="AD134" s="16"/>
      <c r="AE134" s="16"/>
      <c r="AF134" s="16"/>
      <c r="AG134" s="17"/>
      <c r="AH134" s="15"/>
      <c r="AI134" s="16"/>
      <c r="AJ134" s="16"/>
      <c r="AK134" s="16"/>
      <c r="AL134" s="16"/>
      <c r="AM134" s="17"/>
      <c r="AN134" s="15"/>
      <c r="AO134" s="16"/>
      <c r="AP134" s="16"/>
      <c r="AQ134" s="16"/>
      <c r="AR134" s="16"/>
      <c r="AS134" s="17"/>
      <c r="AT134" s="15"/>
      <c r="AU134" s="16"/>
      <c r="AV134" s="16"/>
      <c r="AW134" s="17"/>
      <c r="AX134" s="15"/>
      <c r="AY134" s="16"/>
      <c r="AZ134" s="16"/>
      <c r="BA134" s="16"/>
      <c r="BB134" s="17"/>
      <c r="BC134" s="18"/>
    </row>
    <row r="135" spans="1:55" ht="13.7" customHeight="1" x14ac:dyDescent="0.15">
      <c r="A135" s="93" t="s">
        <v>178</v>
      </c>
      <c r="B135" s="94"/>
      <c r="C135" s="94"/>
      <c r="D135" s="94"/>
      <c r="E135" s="94"/>
      <c r="F135" s="94"/>
      <c r="G135" s="94"/>
      <c r="H135" s="94"/>
      <c r="I135" s="94"/>
      <c r="J135" s="94"/>
      <c r="K135" s="94"/>
      <c r="L135" s="94"/>
      <c r="M135" s="94"/>
      <c r="N135" s="94"/>
      <c r="O135" s="94"/>
      <c r="P135" s="94"/>
      <c r="Q135" s="95"/>
      <c r="R135" s="96" t="s">
        <v>480</v>
      </c>
      <c r="S135" s="97"/>
      <c r="T135" s="97"/>
      <c r="U135" s="97"/>
      <c r="V135" s="97"/>
      <c r="W135" s="11"/>
      <c r="X135" s="99">
        <v>222500</v>
      </c>
      <c r="Y135" s="100"/>
      <c r="Z135" s="100"/>
      <c r="AA135" s="100"/>
      <c r="AB135" s="101"/>
      <c r="AC135" s="15">
        <v>0.52900000000000003</v>
      </c>
      <c r="AD135" s="16"/>
      <c r="AE135" s="16"/>
      <c r="AF135" s="16"/>
      <c r="AG135" s="17"/>
      <c r="AH135" s="15"/>
      <c r="AI135" s="16"/>
      <c r="AJ135" s="16"/>
      <c r="AK135" s="16"/>
      <c r="AL135" s="16"/>
      <c r="AM135" s="17"/>
      <c r="AN135" s="15"/>
      <c r="AO135" s="16"/>
      <c r="AP135" s="16"/>
      <c r="AQ135" s="16"/>
      <c r="AR135" s="16"/>
      <c r="AS135" s="17"/>
      <c r="AT135" s="15"/>
      <c r="AU135" s="16"/>
      <c r="AV135" s="16"/>
      <c r="AW135" s="17"/>
      <c r="AX135" s="15"/>
      <c r="AY135" s="16"/>
      <c r="AZ135" s="16"/>
      <c r="BA135" s="16"/>
      <c r="BB135" s="17"/>
      <c r="BC135" s="18"/>
    </row>
    <row r="136" spans="1:55" ht="13.7" customHeight="1" x14ac:dyDescent="0.15">
      <c r="A136" s="93" t="s">
        <v>150</v>
      </c>
      <c r="B136" s="94"/>
      <c r="C136" s="94"/>
      <c r="D136" s="94"/>
      <c r="E136" s="94"/>
      <c r="F136" s="94"/>
      <c r="G136" s="94"/>
      <c r="H136" s="94"/>
      <c r="I136" s="94"/>
      <c r="J136" s="94"/>
      <c r="K136" s="94"/>
      <c r="L136" s="94"/>
      <c r="M136" s="94"/>
      <c r="N136" s="94"/>
      <c r="O136" s="94"/>
      <c r="P136" s="94"/>
      <c r="Q136" s="95"/>
      <c r="R136" s="96" t="s">
        <v>480</v>
      </c>
      <c r="S136" s="97"/>
      <c r="T136" s="97"/>
      <c r="U136" s="97"/>
      <c r="V136" s="97"/>
      <c r="W136" s="11"/>
      <c r="X136" s="99">
        <v>222910</v>
      </c>
      <c r="Y136" s="100"/>
      <c r="Z136" s="100"/>
      <c r="AA136" s="100"/>
      <c r="AB136" s="101"/>
      <c r="AC136" s="15">
        <v>4.008</v>
      </c>
      <c r="AD136" s="16"/>
      <c r="AE136" s="16"/>
      <c r="AF136" s="16"/>
      <c r="AG136" s="17"/>
      <c r="AH136" s="15"/>
      <c r="AI136" s="16"/>
      <c r="AJ136" s="16"/>
      <c r="AK136" s="16"/>
      <c r="AL136" s="16"/>
      <c r="AM136" s="17"/>
      <c r="AN136" s="15"/>
      <c r="AO136" s="16"/>
      <c r="AP136" s="16"/>
      <c r="AQ136" s="16"/>
      <c r="AR136" s="16"/>
      <c r="AS136" s="17"/>
      <c r="AT136" s="15"/>
      <c r="AU136" s="16"/>
      <c r="AV136" s="16"/>
      <c r="AW136" s="17"/>
      <c r="AX136" s="15"/>
      <c r="AY136" s="16"/>
      <c r="AZ136" s="16"/>
      <c r="BA136" s="16"/>
      <c r="BB136" s="17"/>
      <c r="BC136" s="18"/>
    </row>
    <row r="137" spans="1:55" ht="13.7" customHeight="1" x14ac:dyDescent="0.15">
      <c r="A137" s="93" t="s">
        <v>180</v>
      </c>
      <c r="B137" s="94"/>
      <c r="C137" s="94"/>
      <c r="D137" s="94"/>
      <c r="E137" s="94"/>
      <c r="F137" s="94"/>
      <c r="G137" s="94"/>
      <c r="H137" s="94"/>
      <c r="I137" s="94"/>
      <c r="J137" s="94"/>
      <c r="K137" s="94"/>
      <c r="L137" s="94"/>
      <c r="M137" s="94"/>
      <c r="N137" s="94"/>
      <c r="O137" s="94"/>
      <c r="P137" s="94"/>
      <c r="Q137" s="95"/>
      <c r="R137" s="96" t="s">
        <v>480</v>
      </c>
      <c r="S137" s="97"/>
      <c r="T137" s="97"/>
      <c r="U137" s="97"/>
      <c r="V137" s="97"/>
      <c r="W137" s="11"/>
      <c r="X137" s="99">
        <v>222970</v>
      </c>
      <c r="Y137" s="100"/>
      <c r="Z137" s="100"/>
      <c r="AA137" s="100"/>
      <c r="AB137" s="101"/>
      <c r="AC137" s="15">
        <v>3.2492999999999999</v>
      </c>
      <c r="AD137" s="16"/>
      <c r="AE137" s="16"/>
      <c r="AF137" s="16"/>
      <c r="AG137" s="17"/>
      <c r="AH137" s="15"/>
      <c r="AI137" s="16"/>
      <c r="AJ137" s="16"/>
      <c r="AK137" s="16"/>
      <c r="AL137" s="16"/>
      <c r="AM137" s="17"/>
      <c r="AN137" s="15"/>
      <c r="AO137" s="16"/>
      <c r="AP137" s="16"/>
      <c r="AQ137" s="16"/>
      <c r="AR137" s="16"/>
      <c r="AS137" s="17"/>
      <c r="AT137" s="15"/>
      <c r="AU137" s="16"/>
      <c r="AV137" s="16"/>
      <c r="AW137" s="17"/>
      <c r="AX137" s="15"/>
      <c r="AY137" s="16"/>
      <c r="AZ137" s="16"/>
      <c r="BA137" s="16"/>
      <c r="BB137" s="17"/>
      <c r="BC137" s="18"/>
    </row>
    <row r="138" spans="1:55" ht="13.7" customHeight="1" x14ac:dyDescent="0.15">
      <c r="A138" s="93" t="s">
        <v>183</v>
      </c>
      <c r="B138" s="94"/>
      <c r="C138" s="94"/>
      <c r="D138" s="94"/>
      <c r="E138" s="94"/>
      <c r="F138" s="94"/>
      <c r="G138" s="94"/>
      <c r="H138" s="94"/>
      <c r="I138" s="94"/>
      <c r="J138" s="94"/>
      <c r="K138" s="94"/>
      <c r="L138" s="94"/>
      <c r="M138" s="94"/>
      <c r="N138" s="94"/>
      <c r="O138" s="94"/>
      <c r="P138" s="94"/>
      <c r="Q138" s="95"/>
      <c r="R138" s="96" t="s">
        <v>480</v>
      </c>
      <c r="S138" s="97"/>
      <c r="T138" s="97"/>
      <c r="U138" s="97"/>
      <c r="V138" s="97"/>
      <c r="W138" s="11"/>
      <c r="X138" s="99">
        <v>222990</v>
      </c>
      <c r="Y138" s="100"/>
      <c r="Z138" s="100"/>
      <c r="AA138" s="100"/>
      <c r="AB138" s="101"/>
      <c r="AC138" s="15">
        <v>16.821000000000002</v>
      </c>
      <c r="AD138" s="16"/>
      <c r="AE138" s="16"/>
      <c r="AF138" s="16"/>
      <c r="AG138" s="17"/>
      <c r="AH138" s="15"/>
      <c r="AI138" s="16"/>
      <c r="AJ138" s="16"/>
      <c r="AK138" s="16"/>
      <c r="AL138" s="16"/>
      <c r="AM138" s="17"/>
      <c r="AN138" s="15"/>
      <c r="AO138" s="16"/>
      <c r="AP138" s="16"/>
      <c r="AQ138" s="16"/>
      <c r="AR138" s="16"/>
      <c r="AS138" s="17"/>
      <c r="AT138" s="15"/>
      <c r="AU138" s="16"/>
      <c r="AV138" s="16"/>
      <c r="AW138" s="17"/>
      <c r="AX138" s="15"/>
      <c r="AY138" s="16"/>
      <c r="AZ138" s="16"/>
      <c r="BA138" s="16"/>
      <c r="BB138" s="17"/>
      <c r="BC138" s="18"/>
    </row>
    <row r="139" spans="1:55" ht="13.7" customHeight="1" x14ac:dyDescent="0.15">
      <c r="A139" s="93" t="s">
        <v>186</v>
      </c>
      <c r="B139" s="94"/>
      <c r="C139" s="94"/>
      <c r="D139" s="94"/>
      <c r="E139" s="94"/>
      <c r="F139" s="94"/>
      <c r="G139" s="94"/>
      <c r="H139" s="94"/>
      <c r="I139" s="94"/>
      <c r="J139" s="94"/>
      <c r="K139" s="94"/>
      <c r="L139" s="94"/>
      <c r="M139" s="94"/>
      <c r="N139" s="94"/>
      <c r="O139" s="94"/>
      <c r="P139" s="94"/>
      <c r="Q139" s="95"/>
      <c r="R139" s="96" t="s">
        <v>480</v>
      </c>
      <c r="S139" s="97"/>
      <c r="T139" s="97"/>
      <c r="U139" s="97"/>
      <c r="V139" s="97"/>
      <c r="W139" s="11"/>
      <c r="X139" s="99">
        <v>281600</v>
      </c>
      <c r="Y139" s="100"/>
      <c r="Z139" s="100"/>
      <c r="AA139" s="100"/>
      <c r="AB139" s="101"/>
      <c r="AC139" s="15">
        <v>1288.1635200000001</v>
      </c>
      <c r="AD139" s="16"/>
      <c r="AE139" s="16"/>
      <c r="AF139" s="16"/>
      <c r="AG139" s="17"/>
      <c r="AH139" s="15"/>
      <c r="AI139" s="16"/>
      <c r="AJ139" s="16"/>
      <c r="AK139" s="16"/>
      <c r="AL139" s="16"/>
      <c r="AM139" s="17"/>
      <c r="AN139" s="15"/>
      <c r="AO139" s="16"/>
      <c r="AP139" s="16"/>
      <c r="AQ139" s="16"/>
      <c r="AR139" s="16"/>
      <c r="AS139" s="17"/>
      <c r="AT139" s="15"/>
      <c r="AU139" s="16"/>
      <c r="AV139" s="16"/>
      <c r="AW139" s="17"/>
      <c r="AX139" s="15"/>
      <c r="AY139" s="16"/>
      <c r="AZ139" s="16"/>
      <c r="BA139" s="16"/>
      <c r="BB139" s="17"/>
      <c r="BC139" s="18"/>
    </row>
    <row r="140" spans="1:55" ht="13.7" customHeight="1" x14ac:dyDescent="0.15">
      <c r="A140" s="93" t="s">
        <v>155</v>
      </c>
      <c r="B140" s="94"/>
      <c r="C140" s="94"/>
      <c r="D140" s="94"/>
      <c r="E140" s="94"/>
      <c r="F140" s="94"/>
      <c r="G140" s="94"/>
      <c r="H140" s="94"/>
      <c r="I140" s="94"/>
      <c r="J140" s="94"/>
      <c r="K140" s="94"/>
      <c r="L140" s="94"/>
      <c r="M140" s="94"/>
      <c r="N140" s="94"/>
      <c r="O140" s="94"/>
      <c r="P140" s="94"/>
      <c r="Q140" s="95"/>
      <c r="R140" s="96" t="s">
        <v>480</v>
      </c>
      <c r="S140" s="97"/>
      <c r="T140" s="97"/>
      <c r="U140" s="97"/>
      <c r="V140" s="97"/>
      <c r="W140" s="11"/>
      <c r="X140" s="99">
        <v>314110</v>
      </c>
      <c r="Y140" s="100"/>
      <c r="Z140" s="100"/>
      <c r="AA140" s="100"/>
      <c r="AB140" s="101"/>
      <c r="AC140" s="15">
        <v>9.9600000000000009</v>
      </c>
      <c r="AD140" s="16"/>
      <c r="AE140" s="16"/>
      <c r="AF140" s="16"/>
      <c r="AG140" s="17"/>
      <c r="AH140" s="15"/>
      <c r="AI140" s="16"/>
      <c r="AJ140" s="16"/>
      <c r="AK140" s="16"/>
      <c r="AL140" s="16"/>
      <c r="AM140" s="17"/>
      <c r="AN140" s="15"/>
      <c r="AO140" s="16"/>
      <c r="AP140" s="16"/>
      <c r="AQ140" s="16"/>
      <c r="AR140" s="16"/>
      <c r="AS140" s="17"/>
      <c r="AT140" s="15"/>
      <c r="AU140" s="16"/>
      <c r="AV140" s="16"/>
      <c r="AW140" s="17"/>
      <c r="AX140" s="15"/>
      <c r="AY140" s="16"/>
      <c r="AZ140" s="16"/>
      <c r="BA140" s="16"/>
      <c r="BB140" s="17"/>
      <c r="BC140" s="18"/>
    </row>
    <row r="141" spans="1:55" ht="13.7" customHeight="1" x14ac:dyDescent="0.15">
      <c r="A141" s="93" t="s">
        <v>191</v>
      </c>
      <c r="B141" s="94"/>
      <c r="C141" s="94"/>
      <c r="D141" s="94"/>
      <c r="E141" s="94"/>
      <c r="F141" s="94"/>
      <c r="G141" s="94"/>
      <c r="H141" s="94"/>
      <c r="I141" s="94"/>
      <c r="J141" s="94"/>
      <c r="K141" s="94"/>
      <c r="L141" s="94"/>
      <c r="M141" s="94"/>
      <c r="N141" s="94"/>
      <c r="O141" s="94"/>
      <c r="P141" s="94"/>
      <c r="Q141" s="95"/>
      <c r="R141" s="96" t="s">
        <v>480</v>
      </c>
      <c r="S141" s="97"/>
      <c r="T141" s="97"/>
      <c r="U141" s="97"/>
      <c r="V141" s="97"/>
      <c r="W141" s="11"/>
      <c r="X141" s="99">
        <v>331110</v>
      </c>
      <c r="Y141" s="100"/>
      <c r="Z141" s="100"/>
      <c r="AA141" s="100"/>
      <c r="AB141" s="101"/>
      <c r="AC141" s="15">
        <v>8.75366</v>
      </c>
      <c r="AD141" s="16"/>
      <c r="AE141" s="16"/>
      <c r="AF141" s="16"/>
      <c r="AG141" s="17"/>
      <c r="AH141" s="15"/>
      <c r="AI141" s="16"/>
      <c r="AJ141" s="16"/>
      <c r="AK141" s="16"/>
      <c r="AL141" s="16"/>
      <c r="AM141" s="17"/>
      <c r="AN141" s="15"/>
      <c r="AO141" s="16"/>
      <c r="AP141" s="16"/>
      <c r="AQ141" s="16"/>
      <c r="AR141" s="16"/>
      <c r="AS141" s="17"/>
      <c r="AT141" s="15"/>
      <c r="AU141" s="16"/>
      <c r="AV141" s="16"/>
      <c r="AW141" s="17"/>
      <c r="AX141" s="15"/>
      <c r="AY141" s="16"/>
      <c r="AZ141" s="16"/>
      <c r="BA141" s="16"/>
      <c r="BB141" s="17"/>
      <c r="BC141" s="18"/>
    </row>
    <row r="142" spans="1:55" ht="13.7" customHeight="1" x14ac:dyDescent="0.15">
      <c r="A142" s="93" t="s">
        <v>193</v>
      </c>
      <c r="B142" s="94"/>
      <c r="C142" s="94"/>
      <c r="D142" s="94"/>
      <c r="E142" s="94"/>
      <c r="F142" s="94"/>
      <c r="G142" s="94"/>
      <c r="H142" s="94"/>
      <c r="I142" s="94"/>
      <c r="J142" s="94"/>
      <c r="K142" s="94"/>
      <c r="L142" s="94"/>
      <c r="M142" s="94"/>
      <c r="N142" s="94"/>
      <c r="O142" s="94"/>
      <c r="P142" s="94"/>
      <c r="Q142" s="95"/>
      <c r="R142" s="96" t="s">
        <v>480</v>
      </c>
      <c r="S142" s="97"/>
      <c r="T142" s="97"/>
      <c r="U142" s="97"/>
      <c r="V142" s="97"/>
      <c r="W142" s="11"/>
      <c r="X142" s="99">
        <v>336110</v>
      </c>
      <c r="Y142" s="100"/>
      <c r="Z142" s="100"/>
      <c r="AA142" s="100"/>
      <c r="AB142" s="101"/>
      <c r="AC142" s="15">
        <v>6.665</v>
      </c>
      <c r="AD142" s="16"/>
      <c r="AE142" s="16"/>
      <c r="AF142" s="16"/>
      <c r="AG142" s="17"/>
      <c r="AH142" s="15"/>
      <c r="AI142" s="16"/>
      <c r="AJ142" s="16"/>
      <c r="AK142" s="16"/>
      <c r="AL142" s="16"/>
      <c r="AM142" s="17"/>
      <c r="AN142" s="15"/>
      <c r="AO142" s="16"/>
      <c r="AP142" s="16"/>
      <c r="AQ142" s="16"/>
      <c r="AR142" s="16"/>
      <c r="AS142" s="17"/>
      <c r="AT142" s="15"/>
      <c r="AU142" s="16"/>
      <c r="AV142" s="16"/>
      <c r="AW142" s="17"/>
      <c r="AX142" s="15"/>
      <c r="AY142" s="16"/>
      <c r="AZ142" s="16"/>
      <c r="BA142" s="16"/>
      <c r="BB142" s="17"/>
      <c r="BC142" s="18"/>
    </row>
    <row r="143" spans="1:55" ht="13.7" customHeight="1" x14ac:dyDescent="0.15">
      <c r="A143" s="93" t="s">
        <v>158</v>
      </c>
      <c r="B143" s="94"/>
      <c r="C143" s="94"/>
      <c r="D143" s="94"/>
      <c r="E143" s="94"/>
      <c r="F143" s="94"/>
      <c r="G143" s="94"/>
      <c r="H143" s="94"/>
      <c r="I143" s="94"/>
      <c r="J143" s="94"/>
      <c r="K143" s="94"/>
      <c r="L143" s="94"/>
      <c r="M143" s="94"/>
      <c r="N143" s="94"/>
      <c r="O143" s="94"/>
      <c r="P143" s="94"/>
      <c r="Q143" s="95"/>
      <c r="R143" s="96" t="s">
        <v>480</v>
      </c>
      <c r="S143" s="97"/>
      <c r="T143" s="97"/>
      <c r="U143" s="97"/>
      <c r="V143" s="97"/>
      <c r="W143" s="11"/>
      <c r="X143" s="99">
        <v>339110</v>
      </c>
      <c r="Y143" s="100"/>
      <c r="Z143" s="100"/>
      <c r="AA143" s="100"/>
      <c r="AB143" s="101"/>
      <c r="AC143" s="15">
        <v>6.0876599999999996</v>
      </c>
      <c r="AD143" s="16"/>
      <c r="AE143" s="16"/>
      <c r="AF143" s="16"/>
      <c r="AG143" s="17"/>
      <c r="AH143" s="15"/>
      <c r="AI143" s="16"/>
      <c r="AJ143" s="16"/>
      <c r="AK143" s="16"/>
      <c r="AL143" s="16"/>
      <c r="AM143" s="17"/>
      <c r="AN143" s="15"/>
      <c r="AO143" s="16"/>
      <c r="AP143" s="16"/>
      <c r="AQ143" s="16"/>
      <c r="AR143" s="16"/>
      <c r="AS143" s="17"/>
      <c r="AT143" s="15"/>
      <c r="AU143" s="16"/>
      <c r="AV143" s="16"/>
      <c r="AW143" s="17"/>
      <c r="AX143" s="15"/>
      <c r="AY143" s="16"/>
      <c r="AZ143" s="16"/>
      <c r="BA143" s="16"/>
      <c r="BB143" s="17"/>
      <c r="BC143" s="18"/>
    </row>
    <row r="144" spans="1:55" ht="13.7" customHeight="1" x14ac:dyDescent="0.15">
      <c r="A144" s="93" t="s">
        <v>482</v>
      </c>
      <c r="B144" s="94"/>
      <c r="C144" s="94"/>
      <c r="D144" s="94"/>
      <c r="E144" s="94"/>
      <c r="F144" s="94"/>
      <c r="G144" s="94"/>
      <c r="H144" s="94"/>
      <c r="I144" s="94"/>
      <c r="J144" s="94"/>
      <c r="K144" s="94"/>
      <c r="L144" s="94"/>
      <c r="M144" s="94"/>
      <c r="N144" s="94"/>
      <c r="O144" s="94"/>
      <c r="P144" s="94"/>
      <c r="Q144" s="95"/>
      <c r="R144" s="96" t="s">
        <v>88</v>
      </c>
      <c r="S144" s="97"/>
      <c r="T144" s="97"/>
      <c r="U144" s="97"/>
      <c r="V144" s="97"/>
      <c r="W144" s="98"/>
      <c r="X144" s="99" t="s">
        <v>7</v>
      </c>
      <c r="Y144" s="100"/>
      <c r="Z144" s="100"/>
      <c r="AA144" s="100"/>
      <c r="AB144" s="101"/>
      <c r="AC144" s="15">
        <f>SUM(AC145:AC151)</f>
        <v>2138.0471600000001</v>
      </c>
      <c r="AD144" s="16"/>
      <c r="AE144" s="16"/>
      <c r="AF144" s="16"/>
      <c r="AG144" s="17"/>
      <c r="AH144" s="15"/>
      <c r="AI144" s="16"/>
      <c r="AJ144" s="16"/>
      <c r="AK144" s="16"/>
      <c r="AL144" s="16"/>
      <c r="AM144" s="17"/>
      <c r="AN144" s="15"/>
      <c r="AO144" s="16"/>
      <c r="AP144" s="16"/>
      <c r="AQ144" s="16"/>
      <c r="AR144" s="16"/>
      <c r="AS144" s="17"/>
      <c r="AT144" s="15"/>
      <c r="AU144" s="16"/>
      <c r="AV144" s="16"/>
      <c r="AW144" s="17"/>
      <c r="AX144" s="15"/>
      <c r="AY144" s="16"/>
      <c r="AZ144" s="16"/>
      <c r="BA144" s="16"/>
      <c r="BB144" s="17"/>
      <c r="BC144" s="18"/>
    </row>
    <row r="145" spans="1:55" ht="13.7" customHeight="1" x14ac:dyDescent="0.15">
      <c r="A145" s="93" t="s">
        <v>175</v>
      </c>
      <c r="B145" s="94"/>
      <c r="C145" s="94"/>
      <c r="D145" s="94"/>
      <c r="E145" s="94"/>
      <c r="F145" s="94"/>
      <c r="G145" s="94"/>
      <c r="H145" s="94"/>
      <c r="I145" s="94"/>
      <c r="J145" s="94"/>
      <c r="K145" s="94"/>
      <c r="L145" s="94"/>
      <c r="M145" s="94"/>
      <c r="N145" s="94"/>
      <c r="O145" s="94"/>
      <c r="P145" s="94"/>
      <c r="Q145" s="95"/>
      <c r="R145" s="96" t="s">
        <v>88</v>
      </c>
      <c r="S145" s="97"/>
      <c r="T145" s="97"/>
      <c r="U145" s="97"/>
      <c r="V145" s="97"/>
      <c r="W145" s="98"/>
      <c r="X145" s="99">
        <v>222220</v>
      </c>
      <c r="Y145" s="100"/>
      <c r="Z145" s="100"/>
      <c r="AA145" s="100"/>
      <c r="AB145" s="101"/>
      <c r="AC145" s="15">
        <v>0.44803999999999999</v>
      </c>
      <c r="AD145" s="16"/>
      <c r="AE145" s="16"/>
      <c r="AF145" s="16"/>
      <c r="AG145" s="17"/>
      <c r="AH145" s="15"/>
      <c r="AI145" s="16"/>
      <c r="AJ145" s="16"/>
      <c r="AK145" s="16"/>
      <c r="AL145" s="16"/>
      <c r="AM145" s="17"/>
      <c r="AN145" s="15"/>
      <c r="AO145" s="16"/>
      <c r="AP145" s="16"/>
      <c r="AQ145" s="16"/>
      <c r="AR145" s="16"/>
      <c r="AS145" s="17"/>
      <c r="AT145" s="15"/>
      <c r="AU145" s="16"/>
      <c r="AV145" s="16"/>
      <c r="AW145" s="17"/>
      <c r="AX145" s="15"/>
      <c r="AY145" s="16"/>
      <c r="AZ145" s="16"/>
      <c r="BA145" s="16"/>
      <c r="BB145" s="17"/>
      <c r="BC145" s="18"/>
    </row>
    <row r="146" spans="1:55" ht="13.7" customHeight="1" x14ac:dyDescent="0.15">
      <c r="A146" s="93" t="s">
        <v>176</v>
      </c>
      <c r="B146" s="94"/>
      <c r="C146" s="94"/>
      <c r="D146" s="94"/>
      <c r="E146" s="94"/>
      <c r="F146" s="94"/>
      <c r="G146" s="94"/>
      <c r="H146" s="94"/>
      <c r="I146" s="94"/>
      <c r="J146" s="94"/>
      <c r="K146" s="94"/>
      <c r="L146" s="94"/>
      <c r="M146" s="94"/>
      <c r="N146" s="94"/>
      <c r="O146" s="94"/>
      <c r="P146" s="94"/>
      <c r="Q146" s="95"/>
      <c r="R146" s="96" t="s">
        <v>88</v>
      </c>
      <c r="S146" s="97"/>
      <c r="T146" s="97"/>
      <c r="U146" s="97"/>
      <c r="V146" s="97"/>
      <c r="W146" s="98"/>
      <c r="X146" s="99">
        <v>222300</v>
      </c>
      <c r="Y146" s="100"/>
      <c r="Z146" s="100"/>
      <c r="AA146" s="100"/>
      <c r="AB146" s="101"/>
      <c r="AC146" s="15">
        <v>10.602499999999999</v>
      </c>
      <c r="AD146" s="16"/>
      <c r="AE146" s="16"/>
      <c r="AF146" s="16"/>
      <c r="AG146" s="17"/>
      <c r="AH146" s="15"/>
      <c r="AI146" s="16"/>
      <c r="AJ146" s="16"/>
      <c r="AK146" s="16"/>
      <c r="AL146" s="16"/>
      <c r="AM146" s="17"/>
      <c r="AN146" s="15"/>
      <c r="AO146" s="16"/>
      <c r="AP146" s="16"/>
      <c r="AQ146" s="16"/>
      <c r="AR146" s="16"/>
      <c r="AS146" s="17"/>
      <c r="AT146" s="15"/>
      <c r="AU146" s="16"/>
      <c r="AV146" s="16"/>
      <c r="AW146" s="17"/>
      <c r="AX146" s="15"/>
      <c r="AY146" s="16"/>
      <c r="AZ146" s="16"/>
      <c r="BA146" s="16"/>
      <c r="BB146" s="17"/>
      <c r="BC146" s="18"/>
    </row>
    <row r="147" spans="1:55" ht="13.7" customHeight="1" x14ac:dyDescent="0.15">
      <c r="A147" s="93" t="s">
        <v>180</v>
      </c>
      <c r="B147" s="94"/>
      <c r="C147" s="94"/>
      <c r="D147" s="94"/>
      <c r="E147" s="94"/>
      <c r="F147" s="94"/>
      <c r="G147" s="94"/>
      <c r="H147" s="94"/>
      <c r="I147" s="94"/>
      <c r="J147" s="94"/>
      <c r="K147" s="94"/>
      <c r="L147" s="94"/>
      <c r="M147" s="94"/>
      <c r="N147" s="94"/>
      <c r="O147" s="94"/>
      <c r="P147" s="94"/>
      <c r="Q147" s="95"/>
      <c r="R147" s="96" t="s">
        <v>88</v>
      </c>
      <c r="S147" s="97"/>
      <c r="T147" s="97"/>
      <c r="U147" s="97"/>
      <c r="V147" s="97"/>
      <c r="W147" s="98"/>
      <c r="X147" s="99">
        <v>222970</v>
      </c>
      <c r="Y147" s="100"/>
      <c r="Z147" s="100"/>
      <c r="AA147" s="100"/>
      <c r="AB147" s="101"/>
      <c r="AC147" s="15">
        <v>5.3600000000000002E-2</v>
      </c>
      <c r="AD147" s="16"/>
      <c r="AE147" s="16"/>
      <c r="AF147" s="16"/>
      <c r="AG147" s="17"/>
      <c r="AH147" s="15"/>
      <c r="AI147" s="16"/>
      <c r="AJ147" s="16"/>
      <c r="AK147" s="16"/>
      <c r="AL147" s="16"/>
      <c r="AM147" s="17"/>
      <c r="AN147" s="15"/>
      <c r="AO147" s="16"/>
      <c r="AP147" s="16"/>
      <c r="AQ147" s="16"/>
      <c r="AR147" s="16"/>
      <c r="AS147" s="17"/>
      <c r="AT147" s="15"/>
      <c r="AU147" s="16"/>
      <c r="AV147" s="16"/>
      <c r="AW147" s="17"/>
      <c r="AX147" s="15"/>
      <c r="AY147" s="16"/>
      <c r="AZ147" s="16"/>
      <c r="BA147" s="16"/>
      <c r="BB147" s="17"/>
      <c r="BC147" s="18"/>
    </row>
    <row r="148" spans="1:55" ht="13.7" customHeight="1" x14ac:dyDescent="0.15">
      <c r="A148" s="93" t="s">
        <v>183</v>
      </c>
      <c r="B148" s="94"/>
      <c r="C148" s="94"/>
      <c r="D148" s="94"/>
      <c r="E148" s="94"/>
      <c r="F148" s="94"/>
      <c r="G148" s="94"/>
      <c r="H148" s="94"/>
      <c r="I148" s="94"/>
      <c r="J148" s="94"/>
      <c r="K148" s="94"/>
      <c r="L148" s="94"/>
      <c r="M148" s="94"/>
      <c r="N148" s="94"/>
      <c r="O148" s="94"/>
      <c r="P148" s="94"/>
      <c r="Q148" s="95"/>
      <c r="R148" s="96" t="s">
        <v>88</v>
      </c>
      <c r="S148" s="97"/>
      <c r="T148" s="97"/>
      <c r="U148" s="97"/>
      <c r="V148" s="97"/>
      <c r="W148" s="98"/>
      <c r="X148" s="99">
        <v>222990</v>
      </c>
      <c r="Y148" s="100"/>
      <c r="Z148" s="100"/>
      <c r="AA148" s="100"/>
      <c r="AB148" s="101"/>
      <c r="AC148" s="15">
        <v>713.20033000000001</v>
      </c>
      <c r="AD148" s="16"/>
      <c r="AE148" s="16"/>
      <c r="AF148" s="16"/>
      <c r="AG148" s="17"/>
      <c r="AH148" s="15"/>
      <c r="AI148" s="16"/>
      <c r="AJ148" s="16"/>
      <c r="AK148" s="16"/>
      <c r="AL148" s="16"/>
      <c r="AM148" s="17"/>
      <c r="AN148" s="15"/>
      <c r="AO148" s="16"/>
      <c r="AP148" s="16"/>
      <c r="AQ148" s="16"/>
      <c r="AR148" s="16"/>
      <c r="AS148" s="17"/>
      <c r="AT148" s="15"/>
      <c r="AU148" s="16"/>
      <c r="AV148" s="16"/>
      <c r="AW148" s="17"/>
      <c r="AX148" s="15"/>
      <c r="AY148" s="16"/>
      <c r="AZ148" s="16"/>
      <c r="BA148" s="16"/>
      <c r="BB148" s="17"/>
      <c r="BC148" s="18"/>
    </row>
    <row r="149" spans="1:55" ht="13.7" customHeight="1" x14ac:dyDescent="0.15">
      <c r="A149" s="93" t="s">
        <v>184</v>
      </c>
      <c r="B149" s="94"/>
      <c r="C149" s="94"/>
      <c r="D149" s="94"/>
      <c r="E149" s="94"/>
      <c r="F149" s="94"/>
      <c r="G149" s="94"/>
      <c r="H149" s="94"/>
      <c r="I149" s="94"/>
      <c r="J149" s="94"/>
      <c r="K149" s="94"/>
      <c r="L149" s="94"/>
      <c r="M149" s="94"/>
      <c r="N149" s="94"/>
      <c r="O149" s="94"/>
      <c r="P149" s="94"/>
      <c r="Q149" s="95"/>
      <c r="R149" s="96" t="s">
        <v>88</v>
      </c>
      <c r="S149" s="97"/>
      <c r="T149" s="97"/>
      <c r="U149" s="97"/>
      <c r="V149" s="97"/>
      <c r="W149" s="98"/>
      <c r="X149" s="99">
        <v>252100</v>
      </c>
      <c r="Y149" s="100"/>
      <c r="Z149" s="100"/>
      <c r="AA149" s="100"/>
      <c r="AB149" s="101"/>
      <c r="AC149" s="15">
        <v>815.10037</v>
      </c>
      <c r="AD149" s="16"/>
      <c r="AE149" s="16"/>
      <c r="AF149" s="16"/>
      <c r="AG149" s="17"/>
      <c r="AH149" s="15"/>
      <c r="AI149" s="16"/>
      <c r="AJ149" s="16"/>
      <c r="AK149" s="16"/>
      <c r="AL149" s="16"/>
      <c r="AM149" s="17"/>
      <c r="AN149" s="15"/>
      <c r="AO149" s="16"/>
      <c r="AP149" s="16"/>
      <c r="AQ149" s="16"/>
      <c r="AR149" s="16"/>
      <c r="AS149" s="17"/>
      <c r="AT149" s="15"/>
      <c r="AU149" s="16"/>
      <c r="AV149" s="16"/>
      <c r="AW149" s="17"/>
      <c r="AX149" s="15"/>
      <c r="AY149" s="16"/>
      <c r="AZ149" s="16"/>
      <c r="BA149" s="16"/>
      <c r="BB149" s="17"/>
      <c r="BC149" s="18"/>
    </row>
    <row r="150" spans="1:55" ht="13.7" customHeight="1" x14ac:dyDescent="0.15">
      <c r="A150" s="93" t="s">
        <v>186</v>
      </c>
      <c r="B150" s="94"/>
      <c r="C150" s="94"/>
      <c r="D150" s="94"/>
      <c r="E150" s="94"/>
      <c r="F150" s="94"/>
      <c r="G150" s="94"/>
      <c r="H150" s="94"/>
      <c r="I150" s="94"/>
      <c r="J150" s="94"/>
      <c r="K150" s="94"/>
      <c r="L150" s="94"/>
      <c r="M150" s="94"/>
      <c r="N150" s="94"/>
      <c r="O150" s="94"/>
      <c r="P150" s="94"/>
      <c r="Q150" s="95"/>
      <c r="R150" s="96" t="s">
        <v>88</v>
      </c>
      <c r="S150" s="97"/>
      <c r="T150" s="97"/>
      <c r="U150" s="97"/>
      <c r="V150" s="97"/>
      <c r="W150" s="98"/>
      <c r="X150" s="99">
        <v>281600</v>
      </c>
      <c r="Y150" s="100"/>
      <c r="Z150" s="100"/>
      <c r="AA150" s="100"/>
      <c r="AB150" s="101"/>
      <c r="AC150" s="15">
        <v>203.86573000000001</v>
      </c>
      <c r="AD150" s="16"/>
      <c r="AE150" s="16"/>
      <c r="AF150" s="16"/>
      <c r="AG150" s="17"/>
      <c r="AH150" s="15"/>
      <c r="AI150" s="16"/>
      <c r="AJ150" s="16"/>
      <c r="AK150" s="16"/>
      <c r="AL150" s="16"/>
      <c r="AM150" s="17"/>
      <c r="AN150" s="15"/>
      <c r="AO150" s="16"/>
      <c r="AP150" s="16"/>
      <c r="AQ150" s="16"/>
      <c r="AR150" s="16"/>
      <c r="AS150" s="17"/>
      <c r="AT150" s="15"/>
      <c r="AU150" s="16"/>
      <c r="AV150" s="16"/>
      <c r="AW150" s="17"/>
      <c r="AX150" s="15"/>
      <c r="AY150" s="16"/>
      <c r="AZ150" s="16"/>
      <c r="BA150" s="16"/>
      <c r="BB150" s="17"/>
      <c r="BC150" s="18"/>
    </row>
    <row r="151" spans="1:55" ht="13.7" customHeight="1" x14ac:dyDescent="0.15">
      <c r="A151" s="93" t="s">
        <v>190</v>
      </c>
      <c r="B151" s="94"/>
      <c r="C151" s="94"/>
      <c r="D151" s="94"/>
      <c r="E151" s="94"/>
      <c r="F151" s="94"/>
      <c r="G151" s="94"/>
      <c r="H151" s="94"/>
      <c r="I151" s="94"/>
      <c r="J151" s="94"/>
      <c r="K151" s="94"/>
      <c r="L151" s="94"/>
      <c r="M151" s="94"/>
      <c r="N151" s="94"/>
      <c r="O151" s="94"/>
      <c r="P151" s="94"/>
      <c r="Q151" s="95"/>
      <c r="R151" s="96" t="s">
        <v>88</v>
      </c>
      <c r="S151" s="97"/>
      <c r="T151" s="97"/>
      <c r="U151" s="97"/>
      <c r="V151" s="97"/>
      <c r="W151" s="98"/>
      <c r="X151" s="99">
        <v>319100</v>
      </c>
      <c r="Y151" s="100"/>
      <c r="Z151" s="100"/>
      <c r="AA151" s="100"/>
      <c r="AB151" s="101"/>
      <c r="AC151" s="15">
        <v>394.77659</v>
      </c>
      <c r="AD151" s="16"/>
      <c r="AE151" s="16"/>
      <c r="AF151" s="16"/>
      <c r="AG151" s="17"/>
      <c r="AH151" s="15"/>
      <c r="AI151" s="16"/>
      <c r="AJ151" s="16"/>
      <c r="AK151" s="16"/>
      <c r="AL151" s="16"/>
      <c r="AM151" s="17"/>
      <c r="AN151" s="15"/>
      <c r="AO151" s="16"/>
      <c r="AP151" s="16"/>
      <c r="AQ151" s="16"/>
      <c r="AR151" s="16"/>
      <c r="AS151" s="17"/>
      <c r="AT151" s="15"/>
      <c r="AU151" s="16"/>
      <c r="AV151" s="16"/>
      <c r="AW151" s="17"/>
      <c r="AX151" s="15"/>
      <c r="AY151" s="16"/>
      <c r="AZ151" s="16"/>
      <c r="BA151" s="16"/>
      <c r="BB151" s="17"/>
      <c r="BC151" s="18"/>
    </row>
    <row r="152" spans="1:55" ht="11.25" x14ac:dyDescent="0.15">
      <c r="A152" s="93" t="s">
        <v>174</v>
      </c>
      <c r="B152" s="94"/>
      <c r="C152" s="94"/>
      <c r="D152" s="94"/>
      <c r="E152" s="94"/>
      <c r="F152" s="94"/>
      <c r="G152" s="94"/>
      <c r="H152" s="94"/>
      <c r="I152" s="94"/>
      <c r="J152" s="94"/>
      <c r="K152" s="94"/>
      <c r="L152" s="94"/>
      <c r="M152" s="94"/>
      <c r="N152" s="94"/>
      <c r="O152" s="94"/>
      <c r="P152" s="94"/>
      <c r="Q152" s="95"/>
      <c r="R152" s="96">
        <v>70372</v>
      </c>
      <c r="S152" s="97"/>
      <c r="T152" s="97"/>
      <c r="U152" s="97"/>
      <c r="V152" s="97"/>
      <c r="W152" s="98"/>
      <c r="X152" s="99" t="s">
        <v>7</v>
      </c>
      <c r="Y152" s="100"/>
      <c r="Z152" s="100"/>
      <c r="AA152" s="100"/>
      <c r="AB152" s="101"/>
      <c r="AC152" s="102">
        <f>SUM(AC153:AG179)</f>
        <v>562.77767999999992</v>
      </c>
      <c r="AD152" s="103"/>
      <c r="AE152" s="103"/>
      <c r="AF152" s="103"/>
      <c r="AG152" s="104"/>
      <c r="AH152" s="102">
        <f>SUM(AH153:AM179)</f>
        <v>203642.71612</v>
      </c>
      <c r="AI152" s="103"/>
      <c r="AJ152" s="103"/>
      <c r="AK152" s="103"/>
      <c r="AL152" s="103"/>
      <c r="AM152" s="104"/>
      <c r="AN152" s="102">
        <f>SUM(AN153:AS179)</f>
        <v>101320</v>
      </c>
      <c r="AO152" s="103"/>
      <c r="AP152" s="103"/>
      <c r="AQ152" s="103"/>
      <c r="AR152" s="103"/>
      <c r="AS152" s="104"/>
      <c r="AT152" s="102">
        <f>SUM(AT153:AW179)</f>
        <v>204214</v>
      </c>
      <c r="AU152" s="103"/>
      <c r="AV152" s="103"/>
      <c r="AW152" s="104"/>
      <c r="AX152" s="102">
        <f>SUM(AX153:BB179)</f>
        <v>124010</v>
      </c>
      <c r="AY152" s="103"/>
      <c r="AZ152" s="103"/>
      <c r="BA152" s="103"/>
      <c r="BB152" s="104"/>
      <c r="BC152" s="3">
        <f>SUM(BC153:BC179)</f>
        <v>101700</v>
      </c>
    </row>
    <row r="153" spans="1:55" ht="11.25" x14ac:dyDescent="0.15">
      <c r="A153" s="93" t="s">
        <v>144</v>
      </c>
      <c r="B153" s="94"/>
      <c r="C153" s="94"/>
      <c r="D153" s="94"/>
      <c r="E153" s="94"/>
      <c r="F153" s="94"/>
      <c r="G153" s="94"/>
      <c r="H153" s="94"/>
      <c r="I153" s="94"/>
      <c r="J153" s="94"/>
      <c r="K153" s="94"/>
      <c r="L153" s="94"/>
      <c r="M153" s="94"/>
      <c r="N153" s="94"/>
      <c r="O153" s="94"/>
      <c r="P153" s="94"/>
      <c r="Q153" s="95"/>
      <c r="R153" s="96">
        <v>70372</v>
      </c>
      <c r="S153" s="97"/>
      <c r="T153" s="97"/>
      <c r="U153" s="97"/>
      <c r="V153" s="97"/>
      <c r="W153" s="98"/>
      <c r="X153" s="99">
        <v>222210</v>
      </c>
      <c r="Y153" s="100"/>
      <c r="Z153" s="100"/>
      <c r="AA153" s="100"/>
      <c r="AB153" s="101"/>
      <c r="AC153" s="102"/>
      <c r="AD153" s="103"/>
      <c r="AE153" s="103"/>
      <c r="AF153" s="103"/>
      <c r="AG153" s="104"/>
      <c r="AH153" s="102">
        <v>24.611280000000001</v>
      </c>
      <c r="AI153" s="103"/>
      <c r="AJ153" s="103"/>
      <c r="AK153" s="103"/>
      <c r="AL153" s="103"/>
      <c r="AM153" s="104"/>
      <c r="AN153" s="102">
        <v>35</v>
      </c>
      <c r="AO153" s="103"/>
      <c r="AP153" s="103"/>
      <c r="AQ153" s="103"/>
      <c r="AR153" s="103"/>
      <c r="AS153" s="104"/>
      <c r="AT153" s="102">
        <v>35</v>
      </c>
      <c r="AU153" s="103"/>
      <c r="AV153" s="103"/>
      <c r="AW153" s="104"/>
      <c r="AX153" s="102">
        <v>35</v>
      </c>
      <c r="AY153" s="103"/>
      <c r="AZ153" s="103"/>
      <c r="BA153" s="103"/>
      <c r="BB153" s="104"/>
      <c r="BC153" s="3">
        <v>40</v>
      </c>
    </row>
    <row r="154" spans="1:55" ht="11.25" x14ac:dyDescent="0.15">
      <c r="A154" s="93" t="s">
        <v>175</v>
      </c>
      <c r="B154" s="94"/>
      <c r="C154" s="94"/>
      <c r="D154" s="94"/>
      <c r="E154" s="94"/>
      <c r="F154" s="94"/>
      <c r="G154" s="94"/>
      <c r="H154" s="94"/>
      <c r="I154" s="94"/>
      <c r="J154" s="94"/>
      <c r="K154" s="94"/>
      <c r="L154" s="94"/>
      <c r="M154" s="94"/>
      <c r="N154" s="94"/>
      <c r="O154" s="94"/>
      <c r="P154" s="94"/>
      <c r="Q154" s="95"/>
      <c r="R154" s="96">
        <v>70372</v>
      </c>
      <c r="S154" s="97"/>
      <c r="T154" s="97"/>
      <c r="U154" s="97"/>
      <c r="V154" s="97"/>
      <c r="W154" s="98"/>
      <c r="X154" s="99">
        <v>222220</v>
      </c>
      <c r="Y154" s="100"/>
      <c r="Z154" s="100"/>
      <c r="AA154" s="100"/>
      <c r="AB154" s="101"/>
      <c r="AC154" s="102"/>
      <c r="AD154" s="103"/>
      <c r="AE154" s="103"/>
      <c r="AF154" s="103"/>
      <c r="AG154" s="104"/>
      <c r="AH154" s="102">
        <v>16.68571</v>
      </c>
      <c r="AI154" s="103"/>
      <c r="AJ154" s="103"/>
      <c r="AK154" s="103"/>
      <c r="AL154" s="103"/>
      <c r="AM154" s="104"/>
      <c r="AN154" s="102">
        <v>25</v>
      </c>
      <c r="AO154" s="103"/>
      <c r="AP154" s="103"/>
      <c r="AQ154" s="103"/>
      <c r="AR154" s="103"/>
      <c r="AS154" s="104"/>
      <c r="AT154" s="102">
        <v>30</v>
      </c>
      <c r="AU154" s="103"/>
      <c r="AV154" s="103"/>
      <c r="AW154" s="104"/>
      <c r="AX154" s="102">
        <v>35</v>
      </c>
      <c r="AY154" s="103"/>
      <c r="AZ154" s="103"/>
      <c r="BA154" s="103"/>
      <c r="BB154" s="104"/>
      <c r="BC154" s="3">
        <v>40</v>
      </c>
    </row>
    <row r="155" spans="1:55" ht="11.25" x14ac:dyDescent="0.15">
      <c r="A155" s="93" t="s">
        <v>176</v>
      </c>
      <c r="B155" s="94"/>
      <c r="C155" s="94"/>
      <c r="D155" s="94"/>
      <c r="E155" s="94"/>
      <c r="F155" s="94"/>
      <c r="G155" s="94"/>
      <c r="H155" s="94"/>
      <c r="I155" s="94"/>
      <c r="J155" s="94"/>
      <c r="K155" s="94"/>
      <c r="L155" s="94"/>
      <c r="M155" s="94"/>
      <c r="N155" s="94"/>
      <c r="O155" s="94"/>
      <c r="P155" s="94"/>
      <c r="Q155" s="95"/>
      <c r="R155" s="96">
        <v>70372</v>
      </c>
      <c r="S155" s="97"/>
      <c r="T155" s="97"/>
      <c r="U155" s="97"/>
      <c r="V155" s="97"/>
      <c r="W155" s="98"/>
      <c r="X155" s="99">
        <v>222300</v>
      </c>
      <c r="Y155" s="100"/>
      <c r="Z155" s="100"/>
      <c r="AA155" s="100"/>
      <c r="AB155" s="101"/>
      <c r="AC155" s="102"/>
      <c r="AD155" s="103"/>
      <c r="AE155" s="103"/>
      <c r="AF155" s="103"/>
      <c r="AG155" s="104"/>
      <c r="AH155" s="102">
        <v>132.47994</v>
      </c>
      <c r="AI155" s="103"/>
      <c r="AJ155" s="103"/>
      <c r="AK155" s="103"/>
      <c r="AL155" s="103"/>
      <c r="AM155" s="104"/>
      <c r="AN155" s="102">
        <v>220</v>
      </c>
      <c r="AO155" s="103"/>
      <c r="AP155" s="103"/>
      <c r="AQ155" s="103"/>
      <c r="AR155" s="103"/>
      <c r="AS155" s="104"/>
      <c r="AT155" s="102">
        <v>250</v>
      </c>
      <c r="AU155" s="103"/>
      <c r="AV155" s="103"/>
      <c r="AW155" s="104"/>
      <c r="AX155" s="102">
        <v>250</v>
      </c>
      <c r="AY155" s="103"/>
      <c r="AZ155" s="103"/>
      <c r="BA155" s="103"/>
      <c r="BB155" s="104"/>
      <c r="BC155" s="3">
        <v>300</v>
      </c>
    </row>
    <row r="156" spans="1:55" ht="11.25" x14ac:dyDescent="0.15">
      <c r="A156" s="93" t="s">
        <v>177</v>
      </c>
      <c r="B156" s="94"/>
      <c r="C156" s="94"/>
      <c r="D156" s="94"/>
      <c r="E156" s="94"/>
      <c r="F156" s="94"/>
      <c r="G156" s="94"/>
      <c r="H156" s="94"/>
      <c r="I156" s="94"/>
      <c r="J156" s="94"/>
      <c r="K156" s="94"/>
      <c r="L156" s="94"/>
      <c r="M156" s="94"/>
      <c r="N156" s="94"/>
      <c r="O156" s="94"/>
      <c r="P156" s="94"/>
      <c r="Q156" s="95"/>
      <c r="R156" s="96">
        <v>70372</v>
      </c>
      <c r="S156" s="97"/>
      <c r="T156" s="97"/>
      <c r="U156" s="97"/>
      <c r="V156" s="97"/>
      <c r="W156" s="98"/>
      <c r="X156" s="99">
        <v>222400</v>
      </c>
      <c r="Y156" s="100"/>
      <c r="Z156" s="100"/>
      <c r="AA156" s="100"/>
      <c r="AB156" s="101"/>
      <c r="AC156" s="102"/>
      <c r="AD156" s="103"/>
      <c r="AE156" s="103"/>
      <c r="AF156" s="103"/>
      <c r="AG156" s="104"/>
      <c r="AH156" s="102">
        <v>27.42718</v>
      </c>
      <c r="AI156" s="103"/>
      <c r="AJ156" s="103"/>
      <c r="AK156" s="103"/>
      <c r="AL156" s="103"/>
      <c r="AM156" s="104"/>
      <c r="AN156" s="102">
        <v>35</v>
      </c>
      <c r="AO156" s="103"/>
      <c r="AP156" s="103"/>
      <c r="AQ156" s="103"/>
      <c r="AR156" s="103"/>
      <c r="AS156" s="104"/>
      <c r="AT156" s="102">
        <v>35</v>
      </c>
      <c r="AU156" s="103"/>
      <c r="AV156" s="103"/>
      <c r="AW156" s="104"/>
      <c r="AX156" s="102">
        <v>35</v>
      </c>
      <c r="AY156" s="103"/>
      <c r="AZ156" s="103"/>
      <c r="BA156" s="103"/>
      <c r="BB156" s="104"/>
      <c r="BC156" s="3">
        <v>50</v>
      </c>
    </row>
    <row r="157" spans="1:55" ht="11.25" x14ac:dyDescent="0.15">
      <c r="A157" s="93" t="s">
        <v>178</v>
      </c>
      <c r="B157" s="94"/>
      <c r="C157" s="94"/>
      <c r="D157" s="94"/>
      <c r="E157" s="94"/>
      <c r="F157" s="94"/>
      <c r="G157" s="94"/>
      <c r="H157" s="94"/>
      <c r="I157" s="94"/>
      <c r="J157" s="94"/>
      <c r="K157" s="94"/>
      <c r="L157" s="94"/>
      <c r="M157" s="94"/>
      <c r="N157" s="94"/>
      <c r="O157" s="94"/>
      <c r="P157" s="94"/>
      <c r="Q157" s="95"/>
      <c r="R157" s="96">
        <v>70372</v>
      </c>
      <c r="S157" s="97"/>
      <c r="T157" s="97"/>
      <c r="U157" s="97"/>
      <c r="V157" s="97"/>
      <c r="W157" s="98"/>
      <c r="X157" s="99">
        <v>222500</v>
      </c>
      <c r="Y157" s="100"/>
      <c r="Z157" s="100"/>
      <c r="AA157" s="100"/>
      <c r="AB157" s="101"/>
      <c r="AC157" s="102"/>
      <c r="AD157" s="103"/>
      <c r="AE157" s="103"/>
      <c r="AF157" s="103"/>
      <c r="AG157" s="104"/>
      <c r="AH157" s="102"/>
      <c r="AI157" s="103"/>
      <c r="AJ157" s="103"/>
      <c r="AK157" s="103"/>
      <c r="AL157" s="103"/>
      <c r="AM157" s="104"/>
      <c r="AN157" s="102">
        <v>20</v>
      </c>
      <c r="AO157" s="103"/>
      <c r="AP157" s="103"/>
      <c r="AQ157" s="103"/>
      <c r="AR157" s="103"/>
      <c r="AS157" s="104"/>
      <c r="AT157" s="102">
        <v>49</v>
      </c>
      <c r="AU157" s="103"/>
      <c r="AV157" s="103"/>
      <c r="AW157" s="104"/>
      <c r="AX157" s="102">
        <v>50</v>
      </c>
      <c r="AY157" s="103"/>
      <c r="AZ157" s="103"/>
      <c r="BA157" s="103"/>
      <c r="BB157" s="104"/>
      <c r="BC157" s="3">
        <v>100</v>
      </c>
    </row>
    <row r="158" spans="1:55" ht="11.25" x14ac:dyDescent="0.15">
      <c r="A158" s="93" t="s">
        <v>146</v>
      </c>
      <c r="B158" s="94"/>
      <c r="C158" s="94"/>
      <c r="D158" s="94"/>
      <c r="E158" s="94"/>
      <c r="F158" s="94"/>
      <c r="G158" s="94"/>
      <c r="H158" s="94"/>
      <c r="I158" s="94"/>
      <c r="J158" s="94"/>
      <c r="K158" s="94"/>
      <c r="L158" s="94"/>
      <c r="M158" s="94"/>
      <c r="N158" s="94"/>
      <c r="O158" s="94"/>
      <c r="P158" s="94"/>
      <c r="Q158" s="95"/>
      <c r="R158" s="96">
        <v>70372</v>
      </c>
      <c r="S158" s="97"/>
      <c r="T158" s="97"/>
      <c r="U158" s="97"/>
      <c r="V158" s="97"/>
      <c r="W158" s="98"/>
      <c r="X158" s="99">
        <v>222600</v>
      </c>
      <c r="Y158" s="100"/>
      <c r="Z158" s="100"/>
      <c r="AA158" s="100"/>
      <c r="AB158" s="101"/>
      <c r="AC158" s="102"/>
      <c r="AD158" s="103"/>
      <c r="AE158" s="103"/>
      <c r="AF158" s="103"/>
      <c r="AG158" s="104"/>
      <c r="AH158" s="102">
        <v>2.2000000000000002</v>
      </c>
      <c r="AI158" s="103"/>
      <c r="AJ158" s="103"/>
      <c r="AK158" s="103"/>
      <c r="AL158" s="103"/>
      <c r="AM158" s="104"/>
      <c r="AN158" s="102">
        <v>15</v>
      </c>
      <c r="AO158" s="103"/>
      <c r="AP158" s="103"/>
      <c r="AQ158" s="103"/>
      <c r="AR158" s="103"/>
      <c r="AS158" s="104"/>
      <c r="AT158" s="102">
        <v>100</v>
      </c>
      <c r="AU158" s="103"/>
      <c r="AV158" s="103"/>
      <c r="AW158" s="104"/>
      <c r="AX158" s="102">
        <v>100</v>
      </c>
      <c r="AY158" s="103"/>
      <c r="AZ158" s="103"/>
      <c r="BA158" s="103"/>
      <c r="BB158" s="104"/>
      <c r="BC158" s="3">
        <v>100</v>
      </c>
    </row>
    <row r="159" spans="1:55" ht="11.25" x14ac:dyDescent="0.15">
      <c r="A159" s="93" t="s">
        <v>179</v>
      </c>
      <c r="B159" s="94"/>
      <c r="C159" s="94"/>
      <c r="D159" s="94"/>
      <c r="E159" s="94"/>
      <c r="F159" s="94"/>
      <c r="G159" s="94"/>
      <c r="H159" s="94"/>
      <c r="I159" s="94"/>
      <c r="J159" s="94"/>
      <c r="K159" s="94"/>
      <c r="L159" s="94"/>
      <c r="M159" s="94"/>
      <c r="N159" s="94"/>
      <c r="O159" s="94"/>
      <c r="P159" s="94"/>
      <c r="Q159" s="95"/>
      <c r="R159" s="96">
        <v>70372</v>
      </c>
      <c r="S159" s="97"/>
      <c r="T159" s="97"/>
      <c r="U159" s="97"/>
      <c r="V159" s="97"/>
      <c r="W159" s="98"/>
      <c r="X159" s="99">
        <v>222720</v>
      </c>
      <c r="Y159" s="100"/>
      <c r="Z159" s="100"/>
      <c r="AA159" s="100"/>
      <c r="AB159" s="101"/>
      <c r="AC159" s="102"/>
      <c r="AD159" s="103"/>
      <c r="AE159" s="103"/>
      <c r="AF159" s="103"/>
      <c r="AG159" s="104"/>
      <c r="AH159" s="102">
        <v>157.93620999999999</v>
      </c>
      <c r="AI159" s="103"/>
      <c r="AJ159" s="103"/>
      <c r="AK159" s="103"/>
      <c r="AL159" s="103"/>
      <c r="AM159" s="104"/>
      <c r="AN159" s="102">
        <v>200</v>
      </c>
      <c r="AO159" s="103"/>
      <c r="AP159" s="103"/>
      <c r="AQ159" s="103"/>
      <c r="AR159" s="103"/>
      <c r="AS159" s="104"/>
      <c r="AT159" s="102">
        <v>460</v>
      </c>
      <c r="AU159" s="103"/>
      <c r="AV159" s="103"/>
      <c r="AW159" s="104"/>
      <c r="AX159" s="102">
        <v>450</v>
      </c>
      <c r="AY159" s="103"/>
      <c r="AZ159" s="103"/>
      <c r="BA159" s="103"/>
      <c r="BB159" s="104"/>
      <c r="BC159" s="3">
        <v>480</v>
      </c>
    </row>
    <row r="160" spans="1:55" ht="11.25" x14ac:dyDescent="0.15">
      <c r="A160" s="93" t="s">
        <v>150</v>
      </c>
      <c r="B160" s="94"/>
      <c r="C160" s="94"/>
      <c r="D160" s="94"/>
      <c r="E160" s="94"/>
      <c r="F160" s="94"/>
      <c r="G160" s="94"/>
      <c r="H160" s="94"/>
      <c r="I160" s="94"/>
      <c r="J160" s="94"/>
      <c r="K160" s="94"/>
      <c r="L160" s="94"/>
      <c r="M160" s="94"/>
      <c r="N160" s="94"/>
      <c r="O160" s="94"/>
      <c r="P160" s="94"/>
      <c r="Q160" s="95"/>
      <c r="R160" s="96">
        <v>70372</v>
      </c>
      <c r="S160" s="97"/>
      <c r="T160" s="97"/>
      <c r="U160" s="97"/>
      <c r="V160" s="97"/>
      <c r="W160" s="98"/>
      <c r="X160" s="99">
        <v>222910</v>
      </c>
      <c r="Y160" s="100"/>
      <c r="Z160" s="100"/>
      <c r="AA160" s="100"/>
      <c r="AB160" s="101"/>
      <c r="AC160" s="102"/>
      <c r="AD160" s="103"/>
      <c r="AE160" s="103"/>
      <c r="AF160" s="103"/>
      <c r="AG160" s="104"/>
      <c r="AH160" s="102"/>
      <c r="AI160" s="103"/>
      <c r="AJ160" s="103"/>
      <c r="AK160" s="103"/>
      <c r="AL160" s="103"/>
      <c r="AM160" s="104"/>
      <c r="AN160" s="102">
        <v>50</v>
      </c>
      <c r="AO160" s="103"/>
      <c r="AP160" s="103"/>
      <c r="AQ160" s="103"/>
      <c r="AR160" s="103"/>
      <c r="AS160" s="104"/>
      <c r="AT160" s="102">
        <v>50</v>
      </c>
      <c r="AU160" s="103"/>
      <c r="AV160" s="103"/>
      <c r="AW160" s="104"/>
      <c r="AX160" s="102">
        <v>50</v>
      </c>
      <c r="AY160" s="103"/>
      <c r="AZ160" s="103"/>
      <c r="BA160" s="103"/>
      <c r="BB160" s="104"/>
      <c r="BC160" s="3">
        <v>50</v>
      </c>
    </row>
    <row r="161" spans="1:55" ht="11.25" x14ac:dyDescent="0.15">
      <c r="A161" s="93" t="s">
        <v>219</v>
      </c>
      <c r="B161" s="94"/>
      <c r="C161" s="94"/>
      <c r="D161" s="94"/>
      <c r="E161" s="94"/>
      <c r="F161" s="94"/>
      <c r="G161" s="94"/>
      <c r="H161" s="94"/>
      <c r="I161" s="94"/>
      <c r="J161" s="94"/>
      <c r="K161" s="94"/>
      <c r="L161" s="94"/>
      <c r="M161" s="94"/>
      <c r="N161" s="94"/>
      <c r="O161" s="94"/>
      <c r="P161" s="94"/>
      <c r="Q161" s="95"/>
      <c r="R161" s="96">
        <v>70372</v>
      </c>
      <c r="S161" s="97"/>
      <c r="T161" s="97"/>
      <c r="U161" s="97"/>
      <c r="V161" s="97"/>
      <c r="W161" s="98"/>
      <c r="X161" s="99">
        <v>222920</v>
      </c>
      <c r="Y161" s="100"/>
      <c r="Z161" s="100"/>
      <c r="AA161" s="100"/>
      <c r="AB161" s="101"/>
      <c r="AC161" s="107"/>
      <c r="AD161" s="108"/>
      <c r="AE161" s="108"/>
      <c r="AF161" s="108"/>
      <c r="AG161" s="109"/>
      <c r="AH161" s="107"/>
      <c r="AI161" s="108"/>
      <c r="AJ161" s="108"/>
      <c r="AK161" s="108"/>
      <c r="AL161" s="108"/>
      <c r="AM161" s="109"/>
      <c r="AN161" s="102">
        <v>20</v>
      </c>
      <c r="AO161" s="103"/>
      <c r="AP161" s="103"/>
      <c r="AQ161" s="103"/>
      <c r="AR161" s="103"/>
      <c r="AS161" s="104"/>
      <c r="AT161" s="107"/>
      <c r="AU161" s="108"/>
      <c r="AV161" s="108"/>
      <c r="AW161" s="109"/>
      <c r="AX161" s="107"/>
      <c r="AY161" s="108"/>
      <c r="AZ161" s="108"/>
      <c r="BA161" s="108"/>
      <c r="BB161" s="109"/>
      <c r="BC161" s="6"/>
    </row>
    <row r="162" spans="1:55" ht="11.25" x14ac:dyDescent="0.15">
      <c r="A162" s="93" t="s">
        <v>180</v>
      </c>
      <c r="B162" s="94"/>
      <c r="C162" s="94"/>
      <c r="D162" s="94"/>
      <c r="E162" s="94"/>
      <c r="F162" s="94"/>
      <c r="G162" s="94"/>
      <c r="H162" s="94"/>
      <c r="I162" s="94"/>
      <c r="J162" s="94"/>
      <c r="K162" s="94"/>
      <c r="L162" s="94"/>
      <c r="M162" s="94"/>
      <c r="N162" s="94"/>
      <c r="O162" s="94"/>
      <c r="P162" s="94"/>
      <c r="Q162" s="95"/>
      <c r="R162" s="96">
        <v>70372</v>
      </c>
      <c r="S162" s="97"/>
      <c r="T162" s="97"/>
      <c r="U162" s="97"/>
      <c r="V162" s="97"/>
      <c r="W162" s="98"/>
      <c r="X162" s="99">
        <v>222970</v>
      </c>
      <c r="Y162" s="100"/>
      <c r="Z162" s="100"/>
      <c r="AA162" s="100"/>
      <c r="AB162" s="101"/>
      <c r="AC162" s="102">
        <v>1.3910499999999999</v>
      </c>
      <c r="AD162" s="103"/>
      <c r="AE162" s="103"/>
      <c r="AF162" s="103"/>
      <c r="AG162" s="104"/>
      <c r="AH162" s="102">
        <v>13.266109999999999</v>
      </c>
      <c r="AI162" s="103"/>
      <c r="AJ162" s="103"/>
      <c r="AK162" s="103"/>
      <c r="AL162" s="103"/>
      <c r="AM162" s="104"/>
      <c r="AN162" s="102">
        <v>25</v>
      </c>
      <c r="AO162" s="103"/>
      <c r="AP162" s="103"/>
      <c r="AQ162" s="103"/>
      <c r="AR162" s="103"/>
      <c r="AS162" s="104"/>
      <c r="AT162" s="102">
        <v>20</v>
      </c>
      <c r="AU162" s="103"/>
      <c r="AV162" s="103"/>
      <c r="AW162" s="104"/>
      <c r="AX162" s="102">
        <v>20</v>
      </c>
      <c r="AY162" s="103"/>
      <c r="AZ162" s="103"/>
      <c r="BA162" s="103"/>
      <c r="BB162" s="104"/>
      <c r="BC162" s="3">
        <v>20</v>
      </c>
    </row>
    <row r="163" spans="1:55" ht="11.25" x14ac:dyDescent="0.15">
      <c r="A163" s="93" t="s">
        <v>181</v>
      </c>
      <c r="B163" s="94"/>
      <c r="C163" s="94"/>
      <c r="D163" s="94"/>
      <c r="E163" s="94"/>
      <c r="F163" s="94"/>
      <c r="G163" s="94"/>
      <c r="H163" s="94"/>
      <c r="I163" s="94"/>
      <c r="J163" s="94"/>
      <c r="K163" s="94"/>
      <c r="L163" s="94"/>
      <c r="M163" s="94"/>
      <c r="N163" s="94"/>
      <c r="O163" s="94"/>
      <c r="P163" s="94"/>
      <c r="Q163" s="95"/>
      <c r="R163" s="96">
        <v>70372</v>
      </c>
      <c r="S163" s="97"/>
      <c r="T163" s="97"/>
      <c r="U163" s="97"/>
      <c r="V163" s="97"/>
      <c r="W163" s="98"/>
      <c r="X163" s="99">
        <v>222980</v>
      </c>
      <c r="Y163" s="100"/>
      <c r="Z163" s="100"/>
      <c r="AA163" s="100"/>
      <c r="AB163" s="101"/>
      <c r="AC163" s="102" t="s">
        <v>7</v>
      </c>
      <c r="AD163" s="103"/>
      <c r="AE163" s="103"/>
      <c r="AF163" s="103"/>
      <c r="AG163" s="104"/>
      <c r="AH163" s="102"/>
      <c r="AI163" s="103"/>
      <c r="AJ163" s="103"/>
      <c r="AK163" s="103"/>
      <c r="AL163" s="103"/>
      <c r="AM163" s="104"/>
      <c r="AN163" s="102">
        <v>20</v>
      </c>
      <c r="AO163" s="103"/>
      <c r="AP163" s="103"/>
      <c r="AQ163" s="103"/>
      <c r="AR163" s="103"/>
      <c r="AS163" s="104"/>
      <c r="AT163" s="102">
        <v>20</v>
      </c>
      <c r="AU163" s="103"/>
      <c r="AV163" s="103"/>
      <c r="AW163" s="104"/>
      <c r="AX163" s="102">
        <v>20</v>
      </c>
      <c r="AY163" s="103"/>
      <c r="AZ163" s="103"/>
      <c r="BA163" s="103"/>
      <c r="BB163" s="104"/>
      <c r="BC163" s="3">
        <v>20</v>
      </c>
    </row>
    <row r="164" spans="1:55" ht="11.25" x14ac:dyDescent="0.15">
      <c r="A164" s="93" t="s">
        <v>182</v>
      </c>
      <c r="B164" s="94"/>
      <c r="C164" s="94"/>
      <c r="D164" s="94"/>
      <c r="E164" s="94"/>
      <c r="F164" s="94"/>
      <c r="G164" s="94"/>
      <c r="H164" s="94"/>
      <c r="I164" s="94"/>
      <c r="J164" s="94"/>
      <c r="K164" s="94"/>
      <c r="L164" s="94"/>
      <c r="M164" s="94"/>
      <c r="N164" s="94"/>
      <c r="O164" s="94"/>
      <c r="P164" s="94"/>
      <c r="Q164" s="95"/>
      <c r="R164" s="96">
        <v>70372</v>
      </c>
      <c r="S164" s="97"/>
      <c r="T164" s="97"/>
      <c r="U164" s="97"/>
      <c r="V164" s="97"/>
      <c r="W164" s="98"/>
      <c r="X164" s="99">
        <v>222991</v>
      </c>
      <c r="Y164" s="100"/>
      <c r="Z164" s="100"/>
      <c r="AA164" s="100"/>
      <c r="AB164" s="101"/>
      <c r="AC164" s="102" t="s">
        <v>7</v>
      </c>
      <c r="AD164" s="103"/>
      <c r="AE164" s="103"/>
      <c r="AF164" s="103"/>
      <c r="AG164" s="104"/>
      <c r="AH164" s="102"/>
      <c r="AI164" s="103"/>
      <c r="AJ164" s="103"/>
      <c r="AK164" s="103"/>
      <c r="AL164" s="103"/>
      <c r="AM164" s="104"/>
      <c r="AN164" s="102" t="s">
        <v>7</v>
      </c>
      <c r="AO164" s="103"/>
      <c r="AP164" s="103"/>
      <c r="AQ164" s="103"/>
      <c r="AR164" s="103"/>
      <c r="AS164" s="104"/>
      <c r="AT164" s="102">
        <v>1000</v>
      </c>
      <c r="AU164" s="103"/>
      <c r="AV164" s="103"/>
      <c r="AW164" s="104"/>
      <c r="AX164" s="102">
        <v>1000</v>
      </c>
      <c r="AY164" s="103"/>
      <c r="AZ164" s="103"/>
      <c r="BA164" s="103"/>
      <c r="BB164" s="104"/>
      <c r="BC164" s="3">
        <v>0</v>
      </c>
    </row>
    <row r="165" spans="1:55" ht="11.25" x14ac:dyDescent="0.15">
      <c r="A165" s="93" t="s">
        <v>183</v>
      </c>
      <c r="B165" s="94"/>
      <c r="C165" s="94"/>
      <c r="D165" s="94"/>
      <c r="E165" s="94"/>
      <c r="F165" s="94"/>
      <c r="G165" s="94"/>
      <c r="H165" s="94"/>
      <c r="I165" s="94"/>
      <c r="J165" s="94"/>
      <c r="K165" s="94"/>
      <c r="L165" s="94"/>
      <c r="M165" s="94"/>
      <c r="N165" s="94"/>
      <c r="O165" s="94"/>
      <c r="P165" s="94"/>
      <c r="Q165" s="95"/>
      <c r="R165" s="96">
        <v>70372</v>
      </c>
      <c r="S165" s="97"/>
      <c r="T165" s="97"/>
      <c r="U165" s="97"/>
      <c r="V165" s="97"/>
      <c r="W165" s="98"/>
      <c r="X165" s="99">
        <v>222990</v>
      </c>
      <c r="Y165" s="100"/>
      <c r="Z165" s="100"/>
      <c r="AA165" s="100"/>
      <c r="AB165" s="101"/>
      <c r="AC165" s="102"/>
      <c r="AD165" s="103"/>
      <c r="AE165" s="103"/>
      <c r="AF165" s="103"/>
      <c r="AG165" s="104"/>
      <c r="AH165" s="102">
        <v>7764.4339300000001</v>
      </c>
      <c r="AI165" s="103"/>
      <c r="AJ165" s="103"/>
      <c r="AK165" s="103"/>
      <c r="AL165" s="103"/>
      <c r="AM165" s="104"/>
      <c r="AN165" s="102">
        <v>15000</v>
      </c>
      <c r="AO165" s="103"/>
      <c r="AP165" s="103"/>
      <c r="AQ165" s="103"/>
      <c r="AR165" s="103"/>
      <c r="AS165" s="104"/>
      <c r="AT165" s="102"/>
      <c r="AU165" s="103"/>
      <c r="AV165" s="103"/>
      <c r="AW165" s="104"/>
      <c r="AX165" s="102"/>
      <c r="AY165" s="103"/>
      <c r="AZ165" s="103"/>
      <c r="BA165" s="103"/>
      <c r="BB165" s="104"/>
      <c r="BC165" s="3"/>
    </row>
    <row r="166" spans="1:55" ht="11.25" x14ac:dyDescent="0.15">
      <c r="A166" s="93" t="s">
        <v>183</v>
      </c>
      <c r="B166" s="94"/>
      <c r="C166" s="94"/>
      <c r="D166" s="94"/>
      <c r="E166" s="94"/>
      <c r="F166" s="94"/>
      <c r="G166" s="94"/>
      <c r="H166" s="94"/>
      <c r="I166" s="94"/>
      <c r="J166" s="94"/>
      <c r="K166" s="94"/>
      <c r="L166" s="94"/>
      <c r="M166" s="94"/>
      <c r="N166" s="94"/>
      <c r="O166" s="94"/>
      <c r="P166" s="94"/>
      <c r="Q166" s="95"/>
      <c r="R166" s="96">
        <v>70372</v>
      </c>
      <c r="S166" s="97"/>
      <c r="T166" s="97"/>
      <c r="U166" s="97"/>
      <c r="V166" s="97"/>
      <c r="W166" s="98"/>
      <c r="X166" s="99">
        <v>222999</v>
      </c>
      <c r="Y166" s="100"/>
      <c r="Z166" s="100"/>
      <c r="AA166" s="100"/>
      <c r="AB166" s="101"/>
      <c r="AC166" s="102"/>
      <c r="AD166" s="103"/>
      <c r="AE166" s="103"/>
      <c r="AF166" s="103"/>
      <c r="AG166" s="104"/>
      <c r="AH166" s="102"/>
      <c r="AI166" s="103"/>
      <c r="AJ166" s="103"/>
      <c r="AK166" s="103"/>
      <c r="AL166" s="103"/>
      <c r="AM166" s="104"/>
      <c r="AN166" s="102" t="s">
        <v>7</v>
      </c>
      <c r="AO166" s="103"/>
      <c r="AP166" s="103"/>
      <c r="AQ166" s="103"/>
      <c r="AR166" s="103"/>
      <c r="AS166" s="104"/>
      <c r="AT166" s="102">
        <v>25000</v>
      </c>
      <c r="AU166" s="103"/>
      <c r="AV166" s="103"/>
      <c r="AW166" s="104"/>
      <c r="AX166" s="102">
        <v>28000</v>
      </c>
      <c r="AY166" s="103"/>
      <c r="AZ166" s="103"/>
      <c r="BA166" s="103"/>
      <c r="BB166" s="104"/>
      <c r="BC166" s="3">
        <v>35000</v>
      </c>
    </row>
    <row r="167" spans="1:55" ht="11.25" x14ac:dyDescent="0.15">
      <c r="A167" s="93" t="s">
        <v>184</v>
      </c>
      <c r="B167" s="94"/>
      <c r="C167" s="94"/>
      <c r="D167" s="94"/>
      <c r="E167" s="94"/>
      <c r="F167" s="94"/>
      <c r="G167" s="94"/>
      <c r="H167" s="94"/>
      <c r="I167" s="94"/>
      <c r="J167" s="94"/>
      <c r="K167" s="94"/>
      <c r="L167" s="94"/>
      <c r="M167" s="94"/>
      <c r="N167" s="94"/>
      <c r="O167" s="94"/>
      <c r="P167" s="94"/>
      <c r="Q167" s="95"/>
      <c r="R167" s="96">
        <v>70372</v>
      </c>
      <c r="S167" s="97"/>
      <c r="T167" s="97"/>
      <c r="U167" s="97"/>
      <c r="V167" s="97"/>
      <c r="W167" s="98"/>
      <c r="X167" s="99">
        <v>252100</v>
      </c>
      <c r="Y167" s="100"/>
      <c r="Z167" s="100"/>
      <c r="AA167" s="100"/>
      <c r="AB167" s="101"/>
      <c r="AC167" s="102"/>
      <c r="AD167" s="103"/>
      <c r="AE167" s="103"/>
      <c r="AF167" s="103"/>
      <c r="AG167" s="104"/>
      <c r="AH167" s="102">
        <v>454.46595000000002</v>
      </c>
      <c r="AI167" s="103"/>
      <c r="AJ167" s="103"/>
      <c r="AK167" s="103"/>
      <c r="AL167" s="103"/>
      <c r="AM167" s="104"/>
      <c r="AN167" s="102">
        <v>7500</v>
      </c>
      <c r="AO167" s="103"/>
      <c r="AP167" s="103"/>
      <c r="AQ167" s="103"/>
      <c r="AR167" s="103"/>
      <c r="AS167" s="104"/>
      <c r="AT167" s="102">
        <v>8000</v>
      </c>
      <c r="AU167" s="103"/>
      <c r="AV167" s="103"/>
      <c r="AW167" s="104"/>
      <c r="AX167" s="102">
        <v>8500</v>
      </c>
      <c r="AY167" s="103"/>
      <c r="AZ167" s="103"/>
      <c r="BA167" s="103"/>
      <c r="BB167" s="104"/>
      <c r="BC167" s="3">
        <v>9000</v>
      </c>
    </row>
    <row r="168" spans="1:55" ht="11.25" x14ac:dyDescent="0.15">
      <c r="A168" s="93" t="s">
        <v>185</v>
      </c>
      <c r="B168" s="94"/>
      <c r="C168" s="94"/>
      <c r="D168" s="94"/>
      <c r="E168" s="94"/>
      <c r="F168" s="94"/>
      <c r="G168" s="94"/>
      <c r="H168" s="94"/>
      <c r="I168" s="94"/>
      <c r="J168" s="94"/>
      <c r="K168" s="94"/>
      <c r="L168" s="94"/>
      <c r="M168" s="94"/>
      <c r="N168" s="94"/>
      <c r="O168" s="94"/>
      <c r="P168" s="94"/>
      <c r="Q168" s="95"/>
      <c r="R168" s="96">
        <v>70372</v>
      </c>
      <c r="S168" s="97"/>
      <c r="T168" s="97"/>
      <c r="U168" s="97"/>
      <c r="V168" s="97"/>
      <c r="W168" s="98"/>
      <c r="X168" s="99">
        <v>263110</v>
      </c>
      <c r="Y168" s="100"/>
      <c r="Z168" s="100"/>
      <c r="AA168" s="100"/>
      <c r="AB168" s="101"/>
      <c r="AC168" s="102"/>
      <c r="AD168" s="103"/>
      <c r="AE168" s="103"/>
      <c r="AF168" s="103"/>
      <c r="AG168" s="104"/>
      <c r="AH168" s="102">
        <v>187883.4</v>
      </c>
      <c r="AI168" s="103"/>
      <c r="AJ168" s="103"/>
      <c r="AK168" s="103"/>
      <c r="AL168" s="103"/>
      <c r="AM168" s="104"/>
      <c r="AN168" s="102" t="s">
        <v>7</v>
      </c>
      <c r="AO168" s="103"/>
      <c r="AP168" s="103"/>
      <c r="AQ168" s="103"/>
      <c r="AR168" s="103"/>
      <c r="AS168" s="104"/>
      <c r="AT168" s="102">
        <v>90000</v>
      </c>
      <c r="AU168" s="103"/>
      <c r="AV168" s="103"/>
      <c r="AW168" s="104"/>
      <c r="AX168" s="102" t="s">
        <v>7</v>
      </c>
      <c r="AY168" s="103"/>
      <c r="AZ168" s="103"/>
      <c r="BA168" s="103"/>
      <c r="BB168" s="104"/>
      <c r="BC168" s="3" t="s">
        <v>7</v>
      </c>
    </row>
    <row r="169" spans="1:55" ht="11.25" x14ac:dyDescent="0.15">
      <c r="A169" s="93" t="s">
        <v>186</v>
      </c>
      <c r="B169" s="94"/>
      <c r="C169" s="94"/>
      <c r="D169" s="94"/>
      <c r="E169" s="94"/>
      <c r="F169" s="94"/>
      <c r="G169" s="94"/>
      <c r="H169" s="94"/>
      <c r="I169" s="94"/>
      <c r="J169" s="94"/>
      <c r="K169" s="94"/>
      <c r="L169" s="94"/>
      <c r="M169" s="94"/>
      <c r="N169" s="94"/>
      <c r="O169" s="94"/>
      <c r="P169" s="94"/>
      <c r="Q169" s="95"/>
      <c r="R169" s="96">
        <v>70372</v>
      </c>
      <c r="S169" s="97"/>
      <c r="T169" s="97"/>
      <c r="U169" s="97"/>
      <c r="V169" s="97"/>
      <c r="W169" s="98"/>
      <c r="X169" s="99">
        <v>281600</v>
      </c>
      <c r="Y169" s="100"/>
      <c r="Z169" s="100"/>
      <c r="AA169" s="100"/>
      <c r="AB169" s="101"/>
      <c r="AC169" s="102">
        <v>557.59488999999996</v>
      </c>
      <c r="AD169" s="103"/>
      <c r="AE169" s="103"/>
      <c r="AF169" s="103"/>
      <c r="AG169" s="104"/>
      <c r="AH169" s="102">
        <v>5421.8929600000001</v>
      </c>
      <c r="AI169" s="103"/>
      <c r="AJ169" s="103"/>
      <c r="AK169" s="103"/>
      <c r="AL169" s="103"/>
      <c r="AM169" s="104"/>
      <c r="AN169" s="102">
        <v>9000</v>
      </c>
      <c r="AO169" s="103"/>
      <c r="AP169" s="103"/>
      <c r="AQ169" s="103"/>
      <c r="AR169" s="103"/>
      <c r="AS169" s="104"/>
      <c r="AT169" s="102">
        <v>12000</v>
      </c>
      <c r="AU169" s="103"/>
      <c r="AV169" s="103"/>
      <c r="AW169" s="104"/>
      <c r="AX169" s="102">
        <v>13000</v>
      </c>
      <c r="AY169" s="103"/>
      <c r="AZ169" s="103"/>
      <c r="BA169" s="103"/>
      <c r="BB169" s="104"/>
      <c r="BC169" s="3">
        <v>15000</v>
      </c>
    </row>
    <row r="170" spans="1:55" ht="11.25" x14ac:dyDescent="0.15">
      <c r="A170" s="93" t="s">
        <v>155</v>
      </c>
      <c r="B170" s="94"/>
      <c r="C170" s="94"/>
      <c r="D170" s="94"/>
      <c r="E170" s="94"/>
      <c r="F170" s="94"/>
      <c r="G170" s="94"/>
      <c r="H170" s="94"/>
      <c r="I170" s="94"/>
      <c r="J170" s="94"/>
      <c r="K170" s="94"/>
      <c r="L170" s="94"/>
      <c r="M170" s="94"/>
      <c r="N170" s="94"/>
      <c r="O170" s="94"/>
      <c r="P170" s="94"/>
      <c r="Q170" s="95"/>
      <c r="R170" s="96">
        <v>70372</v>
      </c>
      <c r="S170" s="97"/>
      <c r="T170" s="97"/>
      <c r="U170" s="97"/>
      <c r="V170" s="97"/>
      <c r="W170" s="98"/>
      <c r="X170" s="99">
        <v>314110</v>
      </c>
      <c r="Y170" s="100"/>
      <c r="Z170" s="100"/>
      <c r="AA170" s="100"/>
      <c r="AB170" s="101"/>
      <c r="AC170" s="102"/>
      <c r="AD170" s="103"/>
      <c r="AE170" s="103"/>
      <c r="AF170" s="103"/>
      <c r="AG170" s="104"/>
      <c r="AH170" s="102"/>
      <c r="AI170" s="103"/>
      <c r="AJ170" s="103"/>
      <c r="AK170" s="103"/>
      <c r="AL170" s="103"/>
      <c r="AM170" s="104"/>
      <c r="AN170" s="102">
        <v>18000</v>
      </c>
      <c r="AO170" s="103"/>
      <c r="AP170" s="103"/>
      <c r="AQ170" s="103"/>
      <c r="AR170" s="103"/>
      <c r="AS170" s="104"/>
      <c r="AT170" s="102">
        <v>10000</v>
      </c>
      <c r="AU170" s="103"/>
      <c r="AV170" s="103"/>
      <c r="AW170" s="104"/>
      <c r="AX170" s="102">
        <v>12500</v>
      </c>
      <c r="AY170" s="103"/>
      <c r="AZ170" s="103"/>
      <c r="BA170" s="103"/>
      <c r="BB170" s="104"/>
      <c r="BC170" s="3">
        <v>15000</v>
      </c>
    </row>
    <row r="171" spans="1:55" ht="11.25" x14ac:dyDescent="0.15">
      <c r="A171" s="93" t="s">
        <v>187</v>
      </c>
      <c r="B171" s="94"/>
      <c r="C171" s="94"/>
      <c r="D171" s="94"/>
      <c r="E171" s="94"/>
      <c r="F171" s="94"/>
      <c r="G171" s="94"/>
      <c r="H171" s="94"/>
      <c r="I171" s="94"/>
      <c r="J171" s="94"/>
      <c r="K171" s="94"/>
      <c r="L171" s="94"/>
      <c r="M171" s="94"/>
      <c r="N171" s="94"/>
      <c r="O171" s="94"/>
      <c r="P171" s="94"/>
      <c r="Q171" s="95"/>
      <c r="R171" s="96">
        <v>70372</v>
      </c>
      <c r="S171" s="97"/>
      <c r="T171" s="97"/>
      <c r="U171" s="97"/>
      <c r="V171" s="97"/>
      <c r="W171" s="98"/>
      <c r="X171" s="99">
        <v>315110</v>
      </c>
      <c r="Y171" s="100"/>
      <c r="Z171" s="100"/>
      <c r="AA171" s="100"/>
      <c r="AB171" s="101"/>
      <c r="AC171" s="102"/>
      <c r="AD171" s="103"/>
      <c r="AE171" s="103"/>
      <c r="AF171" s="103"/>
      <c r="AG171" s="104"/>
      <c r="AH171" s="102">
        <v>1701.9156499999999</v>
      </c>
      <c r="AI171" s="103"/>
      <c r="AJ171" s="103"/>
      <c r="AK171" s="103"/>
      <c r="AL171" s="103"/>
      <c r="AM171" s="104"/>
      <c r="AN171" s="102">
        <v>30000</v>
      </c>
      <c r="AO171" s="103"/>
      <c r="AP171" s="103"/>
      <c r="AQ171" s="103"/>
      <c r="AR171" s="103"/>
      <c r="AS171" s="104"/>
      <c r="AT171" s="102">
        <v>6000</v>
      </c>
      <c r="AU171" s="103"/>
      <c r="AV171" s="103"/>
      <c r="AW171" s="104"/>
      <c r="AX171" s="102">
        <v>6800</v>
      </c>
      <c r="AY171" s="103"/>
      <c r="AZ171" s="103"/>
      <c r="BA171" s="103"/>
      <c r="BB171" s="104"/>
      <c r="BC171" s="3">
        <v>8500</v>
      </c>
    </row>
    <row r="172" spans="1:55" ht="11.25" x14ac:dyDescent="0.15">
      <c r="A172" s="93" t="s">
        <v>188</v>
      </c>
      <c r="B172" s="94"/>
      <c r="C172" s="94"/>
      <c r="D172" s="94"/>
      <c r="E172" s="94"/>
      <c r="F172" s="94"/>
      <c r="G172" s="94"/>
      <c r="H172" s="94"/>
      <c r="I172" s="94"/>
      <c r="J172" s="94"/>
      <c r="K172" s="94"/>
      <c r="L172" s="94"/>
      <c r="M172" s="94"/>
      <c r="N172" s="94"/>
      <c r="O172" s="94"/>
      <c r="P172" s="94"/>
      <c r="Q172" s="95"/>
      <c r="R172" s="96">
        <v>70372</v>
      </c>
      <c r="S172" s="97"/>
      <c r="T172" s="97"/>
      <c r="U172" s="97"/>
      <c r="V172" s="97"/>
      <c r="W172" s="98"/>
      <c r="X172" s="99">
        <v>316110</v>
      </c>
      <c r="Y172" s="100"/>
      <c r="Z172" s="100"/>
      <c r="AA172" s="100"/>
      <c r="AB172" s="101"/>
      <c r="AC172" s="102"/>
      <c r="AD172" s="103"/>
      <c r="AE172" s="103"/>
      <c r="AF172" s="103"/>
      <c r="AG172" s="104"/>
      <c r="AH172" s="102" t="s">
        <v>7</v>
      </c>
      <c r="AI172" s="103"/>
      <c r="AJ172" s="103"/>
      <c r="AK172" s="103"/>
      <c r="AL172" s="103"/>
      <c r="AM172" s="104"/>
      <c r="AN172" s="102">
        <v>6000</v>
      </c>
      <c r="AO172" s="103"/>
      <c r="AP172" s="103"/>
      <c r="AQ172" s="103"/>
      <c r="AR172" s="103"/>
      <c r="AS172" s="104"/>
      <c r="AT172" s="102">
        <v>30000</v>
      </c>
      <c r="AU172" s="103"/>
      <c r="AV172" s="103"/>
      <c r="AW172" s="104"/>
      <c r="AX172" s="102">
        <v>30000</v>
      </c>
      <c r="AY172" s="103"/>
      <c r="AZ172" s="103"/>
      <c r="BA172" s="103"/>
      <c r="BB172" s="104"/>
      <c r="BC172" s="3">
        <v>15000</v>
      </c>
    </row>
    <row r="173" spans="1:55" ht="11.25" x14ac:dyDescent="0.15">
      <c r="A173" s="93" t="s">
        <v>156</v>
      </c>
      <c r="B173" s="94"/>
      <c r="C173" s="94"/>
      <c r="D173" s="94"/>
      <c r="E173" s="94"/>
      <c r="F173" s="94"/>
      <c r="G173" s="94"/>
      <c r="H173" s="94"/>
      <c r="I173" s="94"/>
      <c r="J173" s="94"/>
      <c r="K173" s="94"/>
      <c r="L173" s="94"/>
      <c r="M173" s="94"/>
      <c r="N173" s="94"/>
      <c r="O173" s="94"/>
      <c r="P173" s="94"/>
      <c r="Q173" s="95"/>
      <c r="R173" s="96">
        <v>70372</v>
      </c>
      <c r="S173" s="97"/>
      <c r="T173" s="97"/>
      <c r="U173" s="97"/>
      <c r="V173" s="97"/>
      <c r="W173" s="98"/>
      <c r="X173" s="99">
        <v>317110</v>
      </c>
      <c r="Y173" s="100"/>
      <c r="Z173" s="100"/>
      <c r="AA173" s="100"/>
      <c r="AB173" s="101"/>
      <c r="AC173" s="102"/>
      <c r="AD173" s="103"/>
      <c r="AE173" s="103"/>
      <c r="AF173" s="103"/>
      <c r="AG173" s="104"/>
      <c r="AH173" s="102" t="s">
        <v>7</v>
      </c>
      <c r="AI173" s="103"/>
      <c r="AJ173" s="103"/>
      <c r="AK173" s="103"/>
      <c r="AL173" s="103"/>
      <c r="AM173" s="104"/>
      <c r="AN173" s="102" t="s">
        <v>7</v>
      </c>
      <c r="AO173" s="103"/>
      <c r="AP173" s="103"/>
      <c r="AQ173" s="103"/>
      <c r="AR173" s="103"/>
      <c r="AS173" s="104"/>
      <c r="AT173" s="102">
        <v>200</v>
      </c>
      <c r="AU173" s="103"/>
      <c r="AV173" s="103"/>
      <c r="AW173" s="104"/>
      <c r="AX173" s="102">
        <v>200</v>
      </c>
      <c r="AY173" s="103"/>
      <c r="AZ173" s="103"/>
      <c r="BA173" s="103"/>
      <c r="BB173" s="104"/>
      <c r="BC173" s="3">
        <v>200</v>
      </c>
    </row>
    <row r="174" spans="1:55" ht="11.25" x14ac:dyDescent="0.15">
      <c r="A174" s="93" t="s">
        <v>189</v>
      </c>
      <c r="B174" s="94"/>
      <c r="C174" s="94"/>
      <c r="D174" s="94"/>
      <c r="E174" s="94"/>
      <c r="F174" s="94"/>
      <c r="G174" s="94"/>
      <c r="H174" s="94"/>
      <c r="I174" s="94"/>
      <c r="J174" s="94"/>
      <c r="K174" s="94"/>
      <c r="L174" s="94"/>
      <c r="M174" s="94"/>
      <c r="N174" s="94"/>
      <c r="O174" s="94"/>
      <c r="P174" s="94"/>
      <c r="Q174" s="95"/>
      <c r="R174" s="96">
        <v>70372</v>
      </c>
      <c r="S174" s="97"/>
      <c r="T174" s="97"/>
      <c r="U174" s="97"/>
      <c r="V174" s="97"/>
      <c r="W174" s="98"/>
      <c r="X174" s="99">
        <v>317120</v>
      </c>
      <c r="Y174" s="100"/>
      <c r="Z174" s="100"/>
      <c r="AA174" s="100"/>
      <c r="AB174" s="101"/>
      <c r="AC174" s="102"/>
      <c r="AD174" s="103"/>
      <c r="AE174" s="103"/>
      <c r="AF174" s="103"/>
      <c r="AG174" s="104"/>
      <c r="AH174" s="102" t="s">
        <v>7</v>
      </c>
      <c r="AI174" s="103"/>
      <c r="AJ174" s="103"/>
      <c r="AK174" s="103"/>
      <c r="AL174" s="103"/>
      <c r="AM174" s="104"/>
      <c r="AN174" s="102"/>
      <c r="AO174" s="103"/>
      <c r="AP174" s="103"/>
      <c r="AQ174" s="103"/>
      <c r="AR174" s="103"/>
      <c r="AS174" s="104"/>
      <c r="AT174" s="102">
        <v>800</v>
      </c>
      <c r="AU174" s="103"/>
      <c r="AV174" s="103"/>
      <c r="AW174" s="104"/>
      <c r="AX174" s="102">
        <v>800</v>
      </c>
      <c r="AY174" s="103"/>
      <c r="AZ174" s="103"/>
      <c r="BA174" s="103"/>
      <c r="BB174" s="104"/>
      <c r="BC174" s="3">
        <v>800</v>
      </c>
    </row>
    <row r="175" spans="1:55" ht="11.25" x14ac:dyDescent="0.15">
      <c r="A175" s="93" t="s">
        <v>190</v>
      </c>
      <c r="B175" s="94"/>
      <c r="C175" s="94"/>
      <c r="D175" s="94"/>
      <c r="E175" s="94"/>
      <c r="F175" s="94"/>
      <c r="G175" s="94"/>
      <c r="H175" s="94"/>
      <c r="I175" s="94"/>
      <c r="J175" s="94"/>
      <c r="K175" s="94"/>
      <c r="L175" s="94"/>
      <c r="M175" s="94"/>
      <c r="N175" s="94"/>
      <c r="O175" s="94"/>
      <c r="P175" s="94"/>
      <c r="Q175" s="95"/>
      <c r="R175" s="96">
        <v>70372</v>
      </c>
      <c r="S175" s="97"/>
      <c r="T175" s="97"/>
      <c r="U175" s="97"/>
      <c r="V175" s="97"/>
      <c r="W175" s="98"/>
      <c r="X175" s="99">
        <v>319100</v>
      </c>
      <c r="Y175" s="100"/>
      <c r="Z175" s="100"/>
      <c r="AA175" s="100"/>
      <c r="AB175" s="101"/>
      <c r="AC175" s="102"/>
      <c r="AD175" s="103"/>
      <c r="AE175" s="103"/>
      <c r="AF175" s="103"/>
      <c r="AG175" s="104"/>
      <c r="AH175" s="102" t="s">
        <v>7</v>
      </c>
      <c r="AI175" s="103"/>
      <c r="AJ175" s="103"/>
      <c r="AK175" s="103"/>
      <c r="AL175" s="103"/>
      <c r="AM175" s="104"/>
      <c r="AN175" s="102">
        <v>15000</v>
      </c>
      <c r="AO175" s="103"/>
      <c r="AP175" s="103"/>
      <c r="AQ175" s="103"/>
      <c r="AR175" s="103"/>
      <c r="AS175" s="104"/>
      <c r="AT175" s="102">
        <v>20000</v>
      </c>
      <c r="AU175" s="103"/>
      <c r="AV175" s="103"/>
      <c r="AW175" s="104"/>
      <c r="AX175" s="102">
        <v>22000</v>
      </c>
      <c r="AY175" s="103"/>
      <c r="AZ175" s="103"/>
      <c r="BA175" s="103"/>
      <c r="BB175" s="104"/>
      <c r="BC175" s="3">
        <v>1700</v>
      </c>
    </row>
    <row r="176" spans="1:55" ht="11.25" x14ac:dyDescent="0.15">
      <c r="A176" s="93" t="s">
        <v>191</v>
      </c>
      <c r="B176" s="94"/>
      <c r="C176" s="94"/>
      <c r="D176" s="94"/>
      <c r="E176" s="94"/>
      <c r="F176" s="94"/>
      <c r="G176" s="94"/>
      <c r="H176" s="94"/>
      <c r="I176" s="94"/>
      <c r="J176" s="94"/>
      <c r="K176" s="94"/>
      <c r="L176" s="94"/>
      <c r="M176" s="94"/>
      <c r="N176" s="94"/>
      <c r="O176" s="94"/>
      <c r="P176" s="94"/>
      <c r="Q176" s="95"/>
      <c r="R176" s="96">
        <v>70372</v>
      </c>
      <c r="S176" s="97"/>
      <c r="T176" s="97"/>
      <c r="U176" s="97"/>
      <c r="V176" s="97"/>
      <c r="W176" s="98"/>
      <c r="X176" s="99">
        <v>331110</v>
      </c>
      <c r="Y176" s="100"/>
      <c r="Z176" s="100"/>
      <c r="AA176" s="100"/>
      <c r="AB176" s="101"/>
      <c r="AC176" s="102"/>
      <c r="AD176" s="103"/>
      <c r="AE176" s="103"/>
      <c r="AF176" s="103"/>
      <c r="AG176" s="104"/>
      <c r="AH176" s="102">
        <v>31.966200000000001</v>
      </c>
      <c r="AI176" s="103"/>
      <c r="AJ176" s="103"/>
      <c r="AK176" s="103"/>
      <c r="AL176" s="103"/>
      <c r="AM176" s="104"/>
      <c r="AN176" s="102">
        <v>55</v>
      </c>
      <c r="AO176" s="103"/>
      <c r="AP176" s="103"/>
      <c r="AQ176" s="103"/>
      <c r="AR176" s="103"/>
      <c r="AS176" s="104"/>
      <c r="AT176" s="102">
        <v>60</v>
      </c>
      <c r="AU176" s="103"/>
      <c r="AV176" s="103"/>
      <c r="AW176" s="104"/>
      <c r="AX176" s="102">
        <v>60</v>
      </c>
      <c r="AY176" s="103"/>
      <c r="AZ176" s="103"/>
      <c r="BA176" s="103"/>
      <c r="BB176" s="104"/>
      <c r="BC176" s="3">
        <v>80</v>
      </c>
    </row>
    <row r="177" spans="1:55" ht="11.25" x14ac:dyDescent="0.15">
      <c r="A177" s="93" t="s">
        <v>192</v>
      </c>
      <c r="B177" s="94"/>
      <c r="C177" s="94"/>
      <c r="D177" s="94"/>
      <c r="E177" s="94"/>
      <c r="F177" s="94"/>
      <c r="G177" s="94"/>
      <c r="H177" s="94"/>
      <c r="I177" s="94"/>
      <c r="J177" s="94"/>
      <c r="K177" s="94"/>
      <c r="L177" s="94"/>
      <c r="M177" s="94"/>
      <c r="N177" s="94"/>
      <c r="O177" s="94"/>
      <c r="P177" s="94"/>
      <c r="Q177" s="95"/>
      <c r="R177" s="96">
        <v>70372</v>
      </c>
      <c r="S177" s="97"/>
      <c r="T177" s="97"/>
      <c r="U177" s="97"/>
      <c r="V177" s="97"/>
      <c r="W177" s="98"/>
      <c r="X177" s="99">
        <v>332110</v>
      </c>
      <c r="Y177" s="100"/>
      <c r="Z177" s="100"/>
      <c r="AA177" s="100"/>
      <c r="AB177" s="101"/>
      <c r="AC177" s="102"/>
      <c r="AD177" s="103"/>
      <c r="AE177" s="103"/>
      <c r="AF177" s="103"/>
      <c r="AG177" s="104"/>
      <c r="AH177" s="102">
        <v>1.409</v>
      </c>
      <c r="AI177" s="103"/>
      <c r="AJ177" s="103"/>
      <c r="AK177" s="103"/>
      <c r="AL177" s="103"/>
      <c r="AM177" s="104"/>
      <c r="AN177" s="102">
        <v>35</v>
      </c>
      <c r="AO177" s="103"/>
      <c r="AP177" s="103"/>
      <c r="AQ177" s="103"/>
      <c r="AR177" s="103"/>
      <c r="AS177" s="104"/>
      <c r="AT177" s="102">
        <v>35</v>
      </c>
      <c r="AU177" s="103"/>
      <c r="AV177" s="103"/>
      <c r="AW177" s="104"/>
      <c r="AX177" s="102">
        <v>35</v>
      </c>
      <c r="AY177" s="103"/>
      <c r="AZ177" s="103"/>
      <c r="BA177" s="103"/>
      <c r="BB177" s="104"/>
      <c r="BC177" s="3">
        <v>50</v>
      </c>
    </row>
    <row r="178" spans="1:55" ht="11.25" x14ac:dyDescent="0.15">
      <c r="A178" s="93" t="s">
        <v>193</v>
      </c>
      <c r="B178" s="94"/>
      <c r="C178" s="94"/>
      <c r="D178" s="94"/>
      <c r="E178" s="94"/>
      <c r="F178" s="94"/>
      <c r="G178" s="94"/>
      <c r="H178" s="94"/>
      <c r="I178" s="94"/>
      <c r="J178" s="94"/>
      <c r="K178" s="94"/>
      <c r="L178" s="94"/>
      <c r="M178" s="94"/>
      <c r="N178" s="94"/>
      <c r="O178" s="94"/>
      <c r="P178" s="94"/>
      <c r="Q178" s="95"/>
      <c r="R178" s="96">
        <v>70372</v>
      </c>
      <c r="S178" s="97"/>
      <c r="T178" s="97"/>
      <c r="U178" s="97"/>
      <c r="V178" s="97"/>
      <c r="W178" s="98"/>
      <c r="X178" s="99">
        <v>336110</v>
      </c>
      <c r="Y178" s="100"/>
      <c r="Z178" s="100"/>
      <c r="AA178" s="100"/>
      <c r="AB178" s="101"/>
      <c r="AC178" s="102"/>
      <c r="AD178" s="103"/>
      <c r="AE178" s="103"/>
      <c r="AF178" s="103"/>
      <c r="AG178" s="104"/>
      <c r="AH178" s="102">
        <v>2.4470000000000001</v>
      </c>
      <c r="AI178" s="103"/>
      <c r="AJ178" s="103"/>
      <c r="AK178" s="103"/>
      <c r="AL178" s="103"/>
      <c r="AM178" s="104"/>
      <c r="AN178" s="102">
        <v>20</v>
      </c>
      <c r="AO178" s="103"/>
      <c r="AP178" s="103"/>
      <c r="AQ178" s="103"/>
      <c r="AR178" s="103"/>
      <c r="AS178" s="104"/>
      <c r="AT178" s="102">
        <v>20</v>
      </c>
      <c r="AU178" s="103"/>
      <c r="AV178" s="103"/>
      <c r="AW178" s="104"/>
      <c r="AX178" s="102">
        <v>15</v>
      </c>
      <c r="AY178" s="103"/>
      <c r="AZ178" s="103"/>
      <c r="BA178" s="103"/>
      <c r="BB178" s="104"/>
      <c r="BC178" s="3">
        <v>20</v>
      </c>
    </row>
    <row r="179" spans="1:55" ht="11.25" x14ac:dyDescent="0.15">
      <c r="A179" s="93" t="s">
        <v>158</v>
      </c>
      <c r="B179" s="94"/>
      <c r="C179" s="94"/>
      <c r="D179" s="94"/>
      <c r="E179" s="94"/>
      <c r="F179" s="94"/>
      <c r="G179" s="94"/>
      <c r="H179" s="94"/>
      <c r="I179" s="94"/>
      <c r="J179" s="94"/>
      <c r="K179" s="94"/>
      <c r="L179" s="94"/>
      <c r="M179" s="94"/>
      <c r="N179" s="94"/>
      <c r="O179" s="94"/>
      <c r="P179" s="94"/>
      <c r="Q179" s="95"/>
      <c r="R179" s="96">
        <v>70372</v>
      </c>
      <c r="S179" s="97"/>
      <c r="T179" s="97"/>
      <c r="U179" s="97"/>
      <c r="V179" s="97"/>
      <c r="W179" s="98"/>
      <c r="X179" s="99">
        <v>339110</v>
      </c>
      <c r="Y179" s="100"/>
      <c r="Z179" s="100"/>
      <c r="AA179" s="100"/>
      <c r="AB179" s="101"/>
      <c r="AC179" s="102">
        <v>3.7917399999999999</v>
      </c>
      <c r="AD179" s="103"/>
      <c r="AE179" s="103"/>
      <c r="AF179" s="103"/>
      <c r="AG179" s="104"/>
      <c r="AH179" s="102">
        <v>6.1790000000000003</v>
      </c>
      <c r="AI179" s="103"/>
      <c r="AJ179" s="103"/>
      <c r="AK179" s="103"/>
      <c r="AL179" s="103"/>
      <c r="AM179" s="104"/>
      <c r="AN179" s="102">
        <v>45</v>
      </c>
      <c r="AO179" s="103"/>
      <c r="AP179" s="103"/>
      <c r="AQ179" s="103"/>
      <c r="AR179" s="103"/>
      <c r="AS179" s="104"/>
      <c r="AT179" s="102">
        <v>50</v>
      </c>
      <c r="AU179" s="103"/>
      <c r="AV179" s="103"/>
      <c r="AW179" s="104"/>
      <c r="AX179" s="102">
        <v>55</v>
      </c>
      <c r="AY179" s="103"/>
      <c r="AZ179" s="103"/>
      <c r="BA179" s="103"/>
      <c r="BB179" s="104"/>
      <c r="BC179" s="3">
        <v>150</v>
      </c>
    </row>
    <row r="180" spans="1:55" ht="20.65"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row>
    <row r="181" spans="1:55" ht="11.85" customHeight="1" x14ac:dyDescent="0.15">
      <c r="A181" s="82" t="s">
        <v>96</v>
      </c>
      <c r="B181" s="82"/>
      <c r="C181" s="82"/>
      <c r="D181" s="83" t="s">
        <v>85</v>
      </c>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4">
        <v>411</v>
      </c>
      <c r="AZ181" s="84"/>
      <c r="BA181" s="84"/>
      <c r="BB181" s="84"/>
      <c r="BC181" s="84"/>
    </row>
    <row r="182" spans="1:55" ht="11.85" customHeight="1" x14ac:dyDescent="0.15">
      <c r="A182" s="82" t="s">
        <v>98</v>
      </c>
      <c r="B182" s="82"/>
      <c r="C182" s="82"/>
      <c r="D182" s="83" t="s">
        <v>85</v>
      </c>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4">
        <v>50</v>
      </c>
      <c r="AZ182" s="84"/>
      <c r="BA182" s="84"/>
      <c r="BB182" s="84"/>
      <c r="BC182" s="84"/>
    </row>
    <row r="183" spans="1:55" ht="11.85" customHeight="1" x14ac:dyDescent="0.15">
      <c r="A183" s="82" t="s">
        <v>100</v>
      </c>
      <c r="B183" s="82"/>
      <c r="C183" s="82"/>
      <c r="D183" s="83" t="s">
        <v>194</v>
      </c>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4">
        <v>5008</v>
      </c>
      <c r="AZ183" s="84"/>
      <c r="BA183" s="84"/>
      <c r="BB183" s="84"/>
      <c r="BC183" s="84"/>
    </row>
    <row r="184" spans="1:55" ht="13.7" customHeight="1"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row>
    <row r="185" spans="1:55" ht="13.7" customHeight="1" x14ac:dyDescent="0.15">
      <c r="A185" s="44" t="s">
        <v>102</v>
      </c>
      <c r="B185" s="44"/>
      <c r="C185" s="44"/>
      <c r="D185" s="44"/>
      <c r="E185" s="38" t="s">
        <v>7</v>
      </c>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row>
    <row r="186" spans="1:55" ht="12.2" customHeight="1" x14ac:dyDescent="0.15">
      <c r="A186" s="85" t="s">
        <v>103</v>
      </c>
      <c r="B186" s="85"/>
      <c r="C186" s="85"/>
      <c r="D186" s="85"/>
      <c r="E186" s="38" t="s">
        <v>195</v>
      </c>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row>
    <row r="187" spans="1:55" ht="38.85" customHeight="1" x14ac:dyDescent="0.15">
      <c r="A187" s="86" t="s">
        <v>105</v>
      </c>
      <c r="B187" s="86"/>
      <c r="C187" s="86"/>
      <c r="D187" s="86"/>
      <c r="E187" s="38" t="s">
        <v>196</v>
      </c>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c r="BC187" s="38"/>
    </row>
    <row r="188" spans="1:55" ht="47.65" customHeight="1" x14ac:dyDescent="0.15">
      <c r="A188" s="86" t="s">
        <v>107</v>
      </c>
      <c r="B188" s="86"/>
      <c r="C188" s="86"/>
      <c r="D188" s="86"/>
      <c r="E188" s="38" t="s">
        <v>197</v>
      </c>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row>
    <row r="189" spans="1:55" ht="13.7"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row>
    <row r="190" spans="1:55" ht="13.7" customHeight="1" x14ac:dyDescent="0.15">
      <c r="A190" s="44" t="s">
        <v>109</v>
      </c>
      <c r="B190" s="44" t="s">
        <v>110</v>
      </c>
      <c r="C190" s="44"/>
      <c r="D190" s="44"/>
      <c r="E190" s="44"/>
      <c r="F190" s="44"/>
      <c r="G190" s="44"/>
      <c r="H190" s="44"/>
      <c r="I190" s="44"/>
      <c r="J190" s="44"/>
      <c r="K190" s="44"/>
      <c r="L190" s="44"/>
      <c r="M190" s="44" t="s">
        <v>10</v>
      </c>
      <c r="N190" s="44"/>
      <c r="O190" s="44"/>
      <c r="P190" s="44"/>
      <c r="Q190" s="44"/>
      <c r="R190" s="44"/>
      <c r="S190" s="44"/>
      <c r="T190" s="44" t="s">
        <v>111</v>
      </c>
      <c r="U190" s="44"/>
      <c r="V190" s="44"/>
      <c r="W190" s="44"/>
      <c r="X190" s="44"/>
      <c r="Y190" s="44"/>
      <c r="Z190" s="44"/>
      <c r="AA190" s="44"/>
      <c r="AB190" s="44" t="s">
        <v>12</v>
      </c>
      <c r="AC190" s="44"/>
      <c r="AD190" s="44"/>
      <c r="AE190" s="44"/>
      <c r="AF190" s="44"/>
      <c r="AG190" s="44" t="s">
        <v>13</v>
      </c>
      <c r="AH190" s="44"/>
      <c r="AI190" s="44"/>
      <c r="AJ190" s="44"/>
      <c r="AK190" s="44"/>
      <c r="AL190" s="44"/>
      <c r="AM190" s="44" t="s">
        <v>14</v>
      </c>
      <c r="AN190" s="44"/>
      <c r="AO190" s="44"/>
      <c r="AP190" s="44"/>
      <c r="AQ190" s="44"/>
      <c r="AR190" s="44"/>
      <c r="AS190" s="44" t="s">
        <v>15</v>
      </c>
      <c r="AT190" s="44"/>
      <c r="AU190" s="44"/>
      <c r="AV190" s="44"/>
      <c r="AW190" s="44" t="s">
        <v>16</v>
      </c>
      <c r="AX190" s="44"/>
      <c r="AY190" s="44"/>
      <c r="AZ190" s="44"/>
      <c r="BA190" s="44"/>
      <c r="BB190" s="44" t="s">
        <v>17</v>
      </c>
      <c r="BC190" s="44"/>
    </row>
    <row r="191" spans="1:55" ht="13.7" customHeight="1" x14ac:dyDescent="0.15">
      <c r="A191" s="44" t="s">
        <v>109</v>
      </c>
      <c r="B191" s="44" t="s">
        <v>110</v>
      </c>
      <c r="C191" s="44"/>
      <c r="D191" s="44"/>
      <c r="E191" s="44"/>
      <c r="F191" s="44"/>
      <c r="G191" s="44"/>
      <c r="H191" s="44"/>
      <c r="I191" s="44"/>
      <c r="J191" s="44"/>
      <c r="K191" s="44"/>
      <c r="L191" s="44"/>
      <c r="M191" s="44" t="s">
        <v>10</v>
      </c>
      <c r="N191" s="44"/>
      <c r="O191" s="44"/>
      <c r="P191" s="44"/>
      <c r="Q191" s="44"/>
      <c r="R191" s="44"/>
      <c r="S191" s="44"/>
      <c r="T191" s="44" t="s">
        <v>111</v>
      </c>
      <c r="U191" s="44"/>
      <c r="V191" s="44"/>
      <c r="W191" s="44"/>
      <c r="X191" s="44"/>
      <c r="Y191" s="44"/>
      <c r="Z191" s="44"/>
      <c r="AA191" s="44"/>
      <c r="AB191" s="44" t="s">
        <v>20</v>
      </c>
      <c r="AC191" s="44"/>
      <c r="AD191" s="44"/>
      <c r="AE191" s="44"/>
      <c r="AF191" s="44"/>
      <c r="AG191" s="44" t="s">
        <v>20</v>
      </c>
      <c r="AH191" s="44"/>
      <c r="AI191" s="44"/>
      <c r="AJ191" s="44"/>
      <c r="AK191" s="44"/>
      <c r="AL191" s="44"/>
      <c r="AM191" s="44" t="s">
        <v>21</v>
      </c>
      <c r="AN191" s="44"/>
      <c r="AO191" s="44"/>
      <c r="AP191" s="44"/>
      <c r="AQ191" s="44"/>
      <c r="AR191" s="44"/>
      <c r="AS191" s="44" t="s">
        <v>22</v>
      </c>
      <c r="AT191" s="44"/>
      <c r="AU191" s="44"/>
      <c r="AV191" s="44"/>
      <c r="AW191" s="44" t="s">
        <v>23</v>
      </c>
      <c r="AX191" s="44"/>
      <c r="AY191" s="44"/>
      <c r="AZ191" s="44"/>
      <c r="BA191" s="44"/>
      <c r="BB191" s="44" t="s">
        <v>23</v>
      </c>
      <c r="BC191" s="44"/>
    </row>
    <row r="192" spans="1:55" ht="21" customHeight="1" x14ac:dyDescent="0.15">
      <c r="A192" s="2" t="s">
        <v>112</v>
      </c>
      <c r="B192" s="87" t="s">
        <v>113</v>
      </c>
      <c r="C192" s="87"/>
      <c r="D192" s="87"/>
      <c r="E192" s="87"/>
      <c r="F192" s="87"/>
      <c r="G192" s="87"/>
      <c r="H192" s="87"/>
      <c r="I192" s="87"/>
      <c r="J192" s="87"/>
      <c r="K192" s="87"/>
      <c r="L192" s="87"/>
      <c r="M192" s="87" t="s">
        <v>198</v>
      </c>
      <c r="N192" s="87"/>
      <c r="O192" s="87"/>
      <c r="P192" s="87"/>
      <c r="Q192" s="87"/>
      <c r="R192" s="87"/>
      <c r="S192" s="87"/>
      <c r="T192" s="87" t="s">
        <v>168</v>
      </c>
      <c r="U192" s="87"/>
      <c r="V192" s="87"/>
      <c r="W192" s="87"/>
      <c r="X192" s="87"/>
      <c r="Y192" s="87"/>
      <c r="Z192" s="87"/>
      <c r="AA192" s="87"/>
      <c r="AB192" s="88" t="s">
        <v>7</v>
      </c>
      <c r="AC192" s="88"/>
      <c r="AD192" s="88"/>
      <c r="AE192" s="88"/>
      <c r="AF192" s="88"/>
      <c r="AG192" s="88" t="s">
        <v>7</v>
      </c>
      <c r="AH192" s="88"/>
      <c r="AI192" s="88"/>
      <c r="AJ192" s="88"/>
      <c r="AK192" s="88"/>
      <c r="AL192" s="88"/>
      <c r="AM192" s="88" t="s">
        <v>7</v>
      </c>
      <c r="AN192" s="88"/>
      <c r="AO192" s="88"/>
      <c r="AP192" s="88"/>
      <c r="AQ192" s="88"/>
      <c r="AR192" s="88"/>
      <c r="AS192" s="88">
        <v>270</v>
      </c>
      <c r="AT192" s="88"/>
      <c r="AU192" s="88"/>
      <c r="AV192" s="88"/>
      <c r="AW192" s="88">
        <v>270</v>
      </c>
      <c r="AX192" s="88"/>
      <c r="AY192" s="88"/>
      <c r="AZ192" s="88"/>
      <c r="BA192" s="88"/>
      <c r="BB192" s="88">
        <v>270</v>
      </c>
      <c r="BC192" s="88"/>
    </row>
    <row r="193" spans="1:55" ht="38.85" customHeight="1" x14ac:dyDescent="0.15">
      <c r="A193" s="2" t="s">
        <v>112</v>
      </c>
      <c r="B193" s="87" t="s">
        <v>116</v>
      </c>
      <c r="C193" s="87"/>
      <c r="D193" s="87"/>
      <c r="E193" s="87"/>
      <c r="F193" s="87"/>
      <c r="G193" s="87"/>
      <c r="H193" s="87"/>
      <c r="I193" s="87"/>
      <c r="J193" s="87"/>
      <c r="K193" s="87"/>
      <c r="L193" s="87"/>
      <c r="M193" s="87" t="s">
        <v>199</v>
      </c>
      <c r="N193" s="87"/>
      <c r="O193" s="87"/>
      <c r="P193" s="87"/>
      <c r="Q193" s="87"/>
      <c r="R193" s="87"/>
      <c r="S193" s="87"/>
      <c r="T193" s="87" t="s">
        <v>115</v>
      </c>
      <c r="U193" s="87"/>
      <c r="V193" s="87"/>
      <c r="W193" s="87"/>
      <c r="X193" s="87"/>
      <c r="Y193" s="87"/>
      <c r="Z193" s="87"/>
      <c r="AA193" s="87"/>
      <c r="AB193" s="88" t="s">
        <v>7</v>
      </c>
      <c r="AC193" s="88"/>
      <c r="AD193" s="88"/>
      <c r="AE193" s="88"/>
      <c r="AF193" s="88"/>
      <c r="AG193" s="88" t="s">
        <v>7</v>
      </c>
      <c r="AH193" s="88"/>
      <c r="AI193" s="88"/>
      <c r="AJ193" s="88"/>
      <c r="AK193" s="88"/>
      <c r="AL193" s="88"/>
      <c r="AM193" s="88" t="s">
        <v>7</v>
      </c>
      <c r="AN193" s="88"/>
      <c r="AO193" s="88"/>
      <c r="AP193" s="88"/>
      <c r="AQ193" s="88"/>
      <c r="AR193" s="88"/>
      <c r="AS193" s="88">
        <v>59</v>
      </c>
      <c r="AT193" s="88"/>
      <c r="AU193" s="88"/>
      <c r="AV193" s="88"/>
      <c r="AW193" s="88">
        <v>58</v>
      </c>
      <c r="AX193" s="88"/>
      <c r="AY193" s="88"/>
      <c r="AZ193" s="88"/>
      <c r="BA193" s="88"/>
      <c r="BB193" s="88">
        <v>58</v>
      </c>
      <c r="BC193" s="88"/>
    </row>
    <row r="194" spans="1:55" ht="38.85" customHeight="1" x14ac:dyDescent="0.15">
      <c r="A194" s="2" t="s">
        <v>112</v>
      </c>
      <c r="B194" s="87" t="s">
        <v>119</v>
      </c>
      <c r="C194" s="87"/>
      <c r="D194" s="87"/>
      <c r="E194" s="87"/>
      <c r="F194" s="87"/>
      <c r="G194" s="87"/>
      <c r="H194" s="87"/>
      <c r="I194" s="87"/>
      <c r="J194" s="87"/>
      <c r="K194" s="87"/>
      <c r="L194" s="87"/>
      <c r="M194" s="87" t="s">
        <v>200</v>
      </c>
      <c r="N194" s="87"/>
      <c r="O194" s="87"/>
      <c r="P194" s="87"/>
      <c r="Q194" s="87"/>
      <c r="R194" s="87"/>
      <c r="S194" s="87"/>
      <c r="T194" s="87" t="s">
        <v>168</v>
      </c>
      <c r="U194" s="87"/>
      <c r="V194" s="87"/>
      <c r="W194" s="87"/>
      <c r="X194" s="87"/>
      <c r="Y194" s="87"/>
      <c r="Z194" s="87"/>
      <c r="AA194" s="87"/>
      <c r="AB194" s="88" t="s">
        <v>7</v>
      </c>
      <c r="AC194" s="88"/>
      <c r="AD194" s="88"/>
      <c r="AE194" s="88"/>
      <c r="AF194" s="88"/>
      <c r="AG194" s="88" t="s">
        <v>7</v>
      </c>
      <c r="AH194" s="88"/>
      <c r="AI194" s="88"/>
      <c r="AJ194" s="88"/>
      <c r="AK194" s="88"/>
      <c r="AL194" s="88"/>
      <c r="AM194" s="88" t="s">
        <v>7</v>
      </c>
      <c r="AN194" s="88"/>
      <c r="AO194" s="88"/>
      <c r="AP194" s="88"/>
      <c r="AQ194" s="88"/>
      <c r="AR194" s="88"/>
      <c r="AS194" s="88">
        <v>280</v>
      </c>
      <c r="AT194" s="88"/>
      <c r="AU194" s="88"/>
      <c r="AV194" s="88"/>
      <c r="AW194" s="88">
        <v>280</v>
      </c>
      <c r="AX194" s="88"/>
      <c r="AY194" s="88"/>
      <c r="AZ194" s="88"/>
      <c r="BA194" s="88"/>
      <c r="BB194" s="88">
        <v>280</v>
      </c>
      <c r="BC194" s="88"/>
    </row>
    <row r="195" spans="1:55" ht="21" customHeight="1" x14ac:dyDescent="0.15">
      <c r="A195" s="2" t="s">
        <v>112</v>
      </c>
      <c r="B195" s="87" t="s">
        <v>201</v>
      </c>
      <c r="C195" s="87"/>
      <c r="D195" s="87"/>
      <c r="E195" s="87"/>
      <c r="F195" s="87"/>
      <c r="G195" s="87"/>
      <c r="H195" s="87"/>
      <c r="I195" s="87"/>
      <c r="J195" s="87"/>
      <c r="K195" s="87"/>
      <c r="L195" s="87"/>
      <c r="M195" s="87" t="s">
        <v>202</v>
      </c>
      <c r="N195" s="87"/>
      <c r="O195" s="87"/>
      <c r="P195" s="87"/>
      <c r="Q195" s="87"/>
      <c r="R195" s="87"/>
      <c r="S195" s="87"/>
      <c r="T195" s="87" t="s">
        <v>115</v>
      </c>
      <c r="U195" s="87"/>
      <c r="V195" s="87"/>
      <c r="W195" s="87"/>
      <c r="X195" s="87"/>
      <c r="Y195" s="87"/>
      <c r="Z195" s="87"/>
      <c r="AA195" s="87"/>
      <c r="AB195" s="88" t="s">
        <v>7</v>
      </c>
      <c r="AC195" s="88"/>
      <c r="AD195" s="88"/>
      <c r="AE195" s="88"/>
      <c r="AF195" s="88"/>
      <c r="AG195" s="88" t="s">
        <v>7</v>
      </c>
      <c r="AH195" s="88"/>
      <c r="AI195" s="88"/>
      <c r="AJ195" s="88"/>
      <c r="AK195" s="88"/>
      <c r="AL195" s="88"/>
      <c r="AM195" s="88" t="s">
        <v>7</v>
      </c>
      <c r="AN195" s="88"/>
      <c r="AO195" s="88"/>
      <c r="AP195" s="88"/>
      <c r="AQ195" s="88"/>
      <c r="AR195" s="88"/>
      <c r="AS195" s="88">
        <v>90</v>
      </c>
      <c r="AT195" s="88"/>
      <c r="AU195" s="88"/>
      <c r="AV195" s="88"/>
      <c r="AW195" s="88">
        <v>90</v>
      </c>
      <c r="AX195" s="88"/>
      <c r="AY195" s="88"/>
      <c r="AZ195" s="88"/>
      <c r="BA195" s="88"/>
      <c r="BB195" s="88">
        <v>90</v>
      </c>
      <c r="BC195" s="88"/>
    </row>
    <row r="196" spans="1:55" ht="13.7" customHeight="1" x14ac:dyDescent="0.15">
      <c r="A196" s="2" t="s">
        <v>112</v>
      </c>
      <c r="B196" s="87" t="s">
        <v>203</v>
      </c>
      <c r="C196" s="87"/>
      <c r="D196" s="87"/>
      <c r="E196" s="87"/>
      <c r="F196" s="87"/>
      <c r="G196" s="87"/>
      <c r="H196" s="87"/>
      <c r="I196" s="87"/>
      <c r="J196" s="87"/>
      <c r="K196" s="87"/>
      <c r="L196" s="87"/>
      <c r="M196" s="87" t="s">
        <v>204</v>
      </c>
      <c r="N196" s="87"/>
      <c r="O196" s="87"/>
      <c r="P196" s="87"/>
      <c r="Q196" s="87"/>
      <c r="R196" s="87"/>
      <c r="S196" s="87"/>
      <c r="T196" s="87" t="s">
        <v>168</v>
      </c>
      <c r="U196" s="87"/>
      <c r="V196" s="87"/>
      <c r="W196" s="87"/>
      <c r="X196" s="87"/>
      <c r="Y196" s="87"/>
      <c r="Z196" s="87"/>
      <c r="AA196" s="87"/>
      <c r="AB196" s="88" t="s">
        <v>7</v>
      </c>
      <c r="AC196" s="88"/>
      <c r="AD196" s="88"/>
      <c r="AE196" s="88"/>
      <c r="AF196" s="88"/>
      <c r="AG196" s="88" t="s">
        <v>7</v>
      </c>
      <c r="AH196" s="88"/>
      <c r="AI196" s="88"/>
      <c r="AJ196" s="88"/>
      <c r="AK196" s="88"/>
      <c r="AL196" s="88"/>
      <c r="AM196" s="88" t="s">
        <v>7</v>
      </c>
      <c r="AN196" s="88"/>
      <c r="AO196" s="88"/>
      <c r="AP196" s="88"/>
      <c r="AQ196" s="88"/>
      <c r="AR196" s="88"/>
      <c r="AS196" s="88">
        <v>40</v>
      </c>
      <c r="AT196" s="88"/>
      <c r="AU196" s="88"/>
      <c r="AV196" s="88"/>
      <c r="AW196" s="88">
        <v>45</v>
      </c>
      <c r="AX196" s="88"/>
      <c r="AY196" s="88"/>
      <c r="AZ196" s="88"/>
      <c r="BA196" s="88"/>
      <c r="BB196" s="88">
        <v>45</v>
      </c>
      <c r="BC196" s="88"/>
    </row>
    <row r="197" spans="1:55" ht="29.85" customHeight="1" x14ac:dyDescent="0.15">
      <c r="A197" s="2" t="s">
        <v>112</v>
      </c>
      <c r="B197" s="87" t="s">
        <v>205</v>
      </c>
      <c r="C197" s="87"/>
      <c r="D197" s="87"/>
      <c r="E197" s="87"/>
      <c r="F197" s="87"/>
      <c r="G197" s="87"/>
      <c r="H197" s="87"/>
      <c r="I197" s="87"/>
      <c r="J197" s="87"/>
      <c r="K197" s="87"/>
      <c r="L197" s="87"/>
      <c r="M197" s="87" t="s">
        <v>206</v>
      </c>
      <c r="N197" s="87"/>
      <c r="O197" s="87"/>
      <c r="P197" s="87"/>
      <c r="Q197" s="87"/>
      <c r="R197" s="87"/>
      <c r="S197" s="87"/>
      <c r="T197" s="87" t="s">
        <v>168</v>
      </c>
      <c r="U197" s="87"/>
      <c r="V197" s="87"/>
      <c r="W197" s="87"/>
      <c r="X197" s="87"/>
      <c r="Y197" s="87"/>
      <c r="Z197" s="87"/>
      <c r="AA197" s="87"/>
      <c r="AB197" s="88" t="s">
        <v>7</v>
      </c>
      <c r="AC197" s="88"/>
      <c r="AD197" s="88"/>
      <c r="AE197" s="88"/>
      <c r="AF197" s="88"/>
      <c r="AG197" s="88" t="s">
        <v>7</v>
      </c>
      <c r="AH197" s="88"/>
      <c r="AI197" s="88"/>
      <c r="AJ197" s="88"/>
      <c r="AK197" s="88"/>
      <c r="AL197" s="88"/>
      <c r="AM197" s="88" t="s">
        <v>7</v>
      </c>
      <c r="AN197" s="88"/>
      <c r="AO197" s="88"/>
      <c r="AP197" s="88"/>
      <c r="AQ197" s="88"/>
      <c r="AR197" s="88"/>
      <c r="AS197" s="88">
        <v>55</v>
      </c>
      <c r="AT197" s="88"/>
      <c r="AU197" s="88"/>
      <c r="AV197" s="88"/>
      <c r="AW197" s="88">
        <v>55</v>
      </c>
      <c r="AX197" s="88"/>
      <c r="AY197" s="88"/>
      <c r="AZ197" s="88"/>
      <c r="BA197" s="88"/>
      <c r="BB197" s="88">
        <v>55</v>
      </c>
      <c r="BC197" s="88"/>
    </row>
    <row r="198" spans="1:55" ht="21" customHeight="1" x14ac:dyDescent="0.15">
      <c r="A198" s="2" t="s">
        <v>121</v>
      </c>
      <c r="B198" s="87" t="s">
        <v>122</v>
      </c>
      <c r="C198" s="87"/>
      <c r="D198" s="87"/>
      <c r="E198" s="87"/>
      <c r="F198" s="87"/>
      <c r="G198" s="87"/>
      <c r="H198" s="87"/>
      <c r="I198" s="87"/>
      <c r="J198" s="87"/>
      <c r="K198" s="87"/>
      <c r="L198" s="87"/>
      <c r="M198" s="87" t="s">
        <v>207</v>
      </c>
      <c r="N198" s="87"/>
      <c r="O198" s="87"/>
      <c r="P198" s="87"/>
      <c r="Q198" s="87"/>
      <c r="R198" s="87"/>
      <c r="S198" s="87"/>
      <c r="T198" s="87" t="s">
        <v>168</v>
      </c>
      <c r="U198" s="87"/>
      <c r="V198" s="87"/>
      <c r="W198" s="87"/>
      <c r="X198" s="87"/>
      <c r="Y198" s="87"/>
      <c r="Z198" s="87"/>
      <c r="AA198" s="87"/>
      <c r="AB198" s="88" t="s">
        <v>7</v>
      </c>
      <c r="AC198" s="88"/>
      <c r="AD198" s="88"/>
      <c r="AE198" s="88"/>
      <c r="AF198" s="88"/>
      <c r="AG198" s="88"/>
      <c r="AH198" s="88"/>
      <c r="AI198" s="88"/>
      <c r="AJ198" s="88"/>
      <c r="AK198" s="88"/>
      <c r="AL198" s="88"/>
      <c r="AM198" s="88" t="s">
        <v>7</v>
      </c>
      <c r="AN198" s="88"/>
      <c r="AO198" s="88"/>
      <c r="AP198" s="88"/>
      <c r="AQ198" s="88"/>
      <c r="AR198" s="88"/>
      <c r="AS198" s="88">
        <v>1700</v>
      </c>
      <c r="AT198" s="88"/>
      <c r="AU198" s="88"/>
      <c r="AV198" s="88"/>
      <c r="AW198" s="88">
        <v>1500</v>
      </c>
      <c r="AX198" s="88"/>
      <c r="AY198" s="88"/>
      <c r="AZ198" s="88"/>
      <c r="BA198" s="88"/>
      <c r="BB198" s="88">
        <v>1400</v>
      </c>
      <c r="BC198" s="88"/>
    </row>
    <row r="199" spans="1:55" ht="38.85" customHeight="1" x14ac:dyDescent="0.15">
      <c r="A199" s="2" t="s">
        <v>121</v>
      </c>
      <c r="B199" s="87" t="s">
        <v>208</v>
      </c>
      <c r="C199" s="87"/>
      <c r="D199" s="87"/>
      <c r="E199" s="87"/>
      <c r="F199" s="87"/>
      <c r="G199" s="87"/>
      <c r="H199" s="87"/>
      <c r="I199" s="87"/>
      <c r="J199" s="87"/>
      <c r="K199" s="87"/>
      <c r="L199" s="87"/>
      <c r="M199" s="87" t="s">
        <v>209</v>
      </c>
      <c r="N199" s="87"/>
      <c r="O199" s="87"/>
      <c r="P199" s="87"/>
      <c r="Q199" s="87"/>
      <c r="R199" s="87"/>
      <c r="S199" s="87"/>
      <c r="T199" s="87" t="s">
        <v>168</v>
      </c>
      <c r="U199" s="87"/>
      <c r="V199" s="87"/>
      <c r="W199" s="87"/>
      <c r="X199" s="87"/>
      <c r="Y199" s="87"/>
      <c r="Z199" s="87"/>
      <c r="AA199" s="87"/>
      <c r="AB199" s="88" t="s">
        <v>7</v>
      </c>
      <c r="AC199" s="88"/>
      <c r="AD199" s="88"/>
      <c r="AE199" s="88"/>
      <c r="AF199" s="88"/>
      <c r="AG199" s="88" t="s">
        <v>7</v>
      </c>
      <c r="AH199" s="88"/>
      <c r="AI199" s="88"/>
      <c r="AJ199" s="88"/>
      <c r="AK199" s="88"/>
      <c r="AL199" s="88"/>
      <c r="AM199" s="88" t="s">
        <v>7</v>
      </c>
      <c r="AN199" s="88"/>
      <c r="AO199" s="88"/>
      <c r="AP199" s="88"/>
      <c r="AQ199" s="88"/>
      <c r="AR199" s="88"/>
      <c r="AS199" s="88">
        <v>1</v>
      </c>
      <c r="AT199" s="88"/>
      <c r="AU199" s="88"/>
      <c r="AV199" s="88"/>
      <c r="AW199" s="88">
        <v>1</v>
      </c>
      <c r="AX199" s="88"/>
      <c r="AY199" s="88"/>
      <c r="AZ199" s="88"/>
      <c r="BA199" s="88"/>
      <c r="BB199" s="88">
        <v>1</v>
      </c>
      <c r="BC199" s="88"/>
    </row>
    <row r="200" spans="1:55" ht="47.65" customHeight="1" x14ac:dyDescent="0.15">
      <c r="A200" s="2" t="s">
        <v>121</v>
      </c>
      <c r="B200" s="87" t="s">
        <v>124</v>
      </c>
      <c r="C200" s="87"/>
      <c r="D200" s="87"/>
      <c r="E200" s="87"/>
      <c r="F200" s="87"/>
      <c r="G200" s="87"/>
      <c r="H200" s="87"/>
      <c r="I200" s="87"/>
      <c r="J200" s="87"/>
      <c r="K200" s="87"/>
      <c r="L200" s="87"/>
      <c r="M200" s="87" t="s">
        <v>210</v>
      </c>
      <c r="N200" s="87"/>
      <c r="O200" s="87"/>
      <c r="P200" s="87"/>
      <c r="Q200" s="87"/>
      <c r="R200" s="87"/>
      <c r="S200" s="87"/>
      <c r="T200" s="87" t="s">
        <v>168</v>
      </c>
      <c r="U200" s="87"/>
      <c r="V200" s="87"/>
      <c r="W200" s="87"/>
      <c r="X200" s="87"/>
      <c r="Y200" s="87"/>
      <c r="Z200" s="87"/>
      <c r="AA200" s="87"/>
      <c r="AB200" s="88" t="s">
        <v>7</v>
      </c>
      <c r="AC200" s="88"/>
      <c r="AD200" s="88"/>
      <c r="AE200" s="88"/>
      <c r="AF200" s="88"/>
      <c r="AG200" s="88" t="s">
        <v>7</v>
      </c>
      <c r="AH200" s="88"/>
      <c r="AI200" s="88"/>
      <c r="AJ200" s="88"/>
      <c r="AK200" s="88"/>
      <c r="AL200" s="88"/>
      <c r="AM200" s="88" t="s">
        <v>7</v>
      </c>
      <c r="AN200" s="88"/>
      <c r="AO200" s="88"/>
      <c r="AP200" s="88"/>
      <c r="AQ200" s="88"/>
      <c r="AR200" s="88"/>
      <c r="AS200" s="88">
        <v>12</v>
      </c>
      <c r="AT200" s="88"/>
      <c r="AU200" s="88"/>
      <c r="AV200" s="88"/>
      <c r="AW200" s="88">
        <v>12</v>
      </c>
      <c r="AX200" s="88"/>
      <c r="AY200" s="88"/>
      <c r="AZ200" s="88"/>
      <c r="BA200" s="88"/>
      <c r="BB200" s="88">
        <v>12</v>
      </c>
      <c r="BC200" s="88"/>
    </row>
    <row r="201" spans="1:55" ht="47.65" customHeight="1" x14ac:dyDescent="0.15">
      <c r="A201" s="2" t="s">
        <v>121</v>
      </c>
      <c r="B201" s="87" t="s">
        <v>126</v>
      </c>
      <c r="C201" s="87"/>
      <c r="D201" s="87"/>
      <c r="E201" s="87"/>
      <c r="F201" s="87"/>
      <c r="G201" s="87"/>
      <c r="H201" s="87"/>
      <c r="I201" s="87"/>
      <c r="J201" s="87"/>
      <c r="K201" s="87"/>
      <c r="L201" s="87"/>
      <c r="M201" s="87" t="s">
        <v>211</v>
      </c>
      <c r="N201" s="87"/>
      <c r="O201" s="87"/>
      <c r="P201" s="87"/>
      <c r="Q201" s="87"/>
      <c r="R201" s="87"/>
      <c r="S201" s="87"/>
      <c r="T201" s="87" t="s">
        <v>168</v>
      </c>
      <c r="U201" s="87"/>
      <c r="V201" s="87"/>
      <c r="W201" s="87"/>
      <c r="X201" s="87"/>
      <c r="Y201" s="87"/>
      <c r="Z201" s="87"/>
      <c r="AA201" s="87"/>
      <c r="AB201" s="88" t="s">
        <v>7</v>
      </c>
      <c r="AC201" s="88"/>
      <c r="AD201" s="88"/>
      <c r="AE201" s="88"/>
      <c r="AF201" s="88"/>
      <c r="AG201" s="88" t="s">
        <v>7</v>
      </c>
      <c r="AH201" s="88"/>
      <c r="AI201" s="88"/>
      <c r="AJ201" s="88"/>
      <c r="AK201" s="88"/>
      <c r="AL201" s="88"/>
      <c r="AM201" s="88" t="s">
        <v>7</v>
      </c>
      <c r="AN201" s="88"/>
      <c r="AO201" s="88"/>
      <c r="AP201" s="88"/>
      <c r="AQ201" s="88"/>
      <c r="AR201" s="88"/>
      <c r="AS201" s="88">
        <v>5</v>
      </c>
      <c r="AT201" s="88"/>
      <c r="AU201" s="88"/>
      <c r="AV201" s="88"/>
      <c r="AW201" s="88">
        <v>5</v>
      </c>
      <c r="AX201" s="88"/>
      <c r="AY201" s="88"/>
      <c r="AZ201" s="88"/>
      <c r="BA201" s="88"/>
      <c r="BB201" s="88">
        <v>5</v>
      </c>
      <c r="BC201" s="88"/>
    </row>
    <row r="202" spans="1:55" ht="56.65" customHeight="1" x14ac:dyDescent="0.15">
      <c r="A202" s="2" t="s">
        <v>121</v>
      </c>
      <c r="B202" s="87" t="s">
        <v>128</v>
      </c>
      <c r="C202" s="87"/>
      <c r="D202" s="87"/>
      <c r="E202" s="87"/>
      <c r="F202" s="87"/>
      <c r="G202" s="87"/>
      <c r="H202" s="87"/>
      <c r="I202" s="87"/>
      <c r="J202" s="87"/>
      <c r="K202" s="87"/>
      <c r="L202" s="87"/>
      <c r="M202" s="87" t="s">
        <v>212</v>
      </c>
      <c r="N202" s="87"/>
      <c r="O202" s="87"/>
      <c r="P202" s="87"/>
      <c r="Q202" s="87"/>
      <c r="R202" s="87"/>
      <c r="S202" s="87"/>
      <c r="T202" s="87" t="s">
        <v>168</v>
      </c>
      <c r="U202" s="87"/>
      <c r="V202" s="87"/>
      <c r="W202" s="87"/>
      <c r="X202" s="87"/>
      <c r="Y202" s="87"/>
      <c r="Z202" s="87"/>
      <c r="AA202" s="87"/>
      <c r="AB202" s="88" t="s">
        <v>7</v>
      </c>
      <c r="AC202" s="88"/>
      <c r="AD202" s="88"/>
      <c r="AE202" s="88"/>
      <c r="AF202" s="88"/>
      <c r="AG202" s="88" t="s">
        <v>7</v>
      </c>
      <c r="AH202" s="88"/>
      <c r="AI202" s="88"/>
      <c r="AJ202" s="88"/>
      <c r="AK202" s="88"/>
      <c r="AL202" s="88"/>
      <c r="AM202" s="88" t="s">
        <v>7</v>
      </c>
      <c r="AN202" s="88"/>
      <c r="AO202" s="88"/>
      <c r="AP202" s="88"/>
      <c r="AQ202" s="88"/>
      <c r="AR202" s="88"/>
      <c r="AS202" s="88">
        <v>400</v>
      </c>
      <c r="AT202" s="88"/>
      <c r="AU202" s="88"/>
      <c r="AV202" s="88"/>
      <c r="AW202" s="88">
        <v>400</v>
      </c>
      <c r="AX202" s="88"/>
      <c r="AY202" s="88"/>
      <c r="AZ202" s="88"/>
      <c r="BA202" s="88"/>
      <c r="BB202" s="88">
        <v>400</v>
      </c>
      <c r="BC202" s="88"/>
    </row>
    <row r="203" spans="1:55" ht="13.7" customHeight="1" x14ac:dyDescent="0.15">
      <c r="A203" s="2" t="s">
        <v>121</v>
      </c>
      <c r="B203" s="87" t="s">
        <v>213</v>
      </c>
      <c r="C203" s="87"/>
      <c r="D203" s="87"/>
      <c r="E203" s="87"/>
      <c r="F203" s="87"/>
      <c r="G203" s="87"/>
      <c r="H203" s="87"/>
      <c r="I203" s="87"/>
      <c r="J203" s="87"/>
      <c r="K203" s="87"/>
      <c r="L203" s="87"/>
      <c r="M203" s="87" t="s">
        <v>214</v>
      </c>
      <c r="N203" s="87"/>
      <c r="O203" s="87"/>
      <c r="P203" s="87"/>
      <c r="Q203" s="87"/>
      <c r="R203" s="87"/>
      <c r="S203" s="87"/>
      <c r="T203" s="87" t="s">
        <v>168</v>
      </c>
      <c r="U203" s="87"/>
      <c r="V203" s="87"/>
      <c r="W203" s="87"/>
      <c r="X203" s="87"/>
      <c r="Y203" s="87"/>
      <c r="Z203" s="87"/>
      <c r="AA203" s="87"/>
      <c r="AB203" s="88" t="s">
        <v>7</v>
      </c>
      <c r="AC203" s="88"/>
      <c r="AD203" s="88"/>
      <c r="AE203" s="88"/>
      <c r="AF203" s="88"/>
      <c r="AG203" s="88" t="s">
        <v>7</v>
      </c>
      <c r="AH203" s="88"/>
      <c r="AI203" s="88"/>
      <c r="AJ203" s="88"/>
      <c r="AK203" s="88"/>
      <c r="AL203" s="88"/>
      <c r="AM203" s="88" t="s">
        <v>7</v>
      </c>
      <c r="AN203" s="88"/>
      <c r="AO203" s="88"/>
      <c r="AP203" s="88"/>
      <c r="AQ203" s="88"/>
      <c r="AR203" s="88"/>
      <c r="AS203" s="88">
        <v>2000</v>
      </c>
      <c r="AT203" s="88"/>
      <c r="AU203" s="88"/>
      <c r="AV203" s="88"/>
      <c r="AW203" s="88">
        <v>2000</v>
      </c>
      <c r="AX203" s="88"/>
      <c r="AY203" s="88"/>
      <c r="AZ203" s="88"/>
      <c r="BA203" s="88"/>
      <c r="BB203" s="88">
        <v>2000</v>
      </c>
      <c r="BC203" s="88"/>
    </row>
    <row r="204" spans="1:55" ht="21" customHeight="1" x14ac:dyDescent="0.15">
      <c r="A204" s="2" t="s">
        <v>130</v>
      </c>
      <c r="B204" s="87" t="s">
        <v>131</v>
      </c>
      <c r="C204" s="87"/>
      <c r="D204" s="87"/>
      <c r="E204" s="87"/>
      <c r="F204" s="87"/>
      <c r="G204" s="87"/>
      <c r="H204" s="87"/>
      <c r="I204" s="87"/>
      <c r="J204" s="87"/>
      <c r="K204" s="87"/>
      <c r="L204" s="87"/>
      <c r="M204" s="87" t="s">
        <v>215</v>
      </c>
      <c r="N204" s="87"/>
      <c r="O204" s="87"/>
      <c r="P204" s="87"/>
      <c r="Q204" s="87"/>
      <c r="R204" s="87"/>
      <c r="S204" s="87"/>
      <c r="T204" s="87" t="s">
        <v>168</v>
      </c>
      <c r="U204" s="87"/>
      <c r="V204" s="87"/>
      <c r="W204" s="87"/>
      <c r="X204" s="87"/>
      <c r="Y204" s="87"/>
      <c r="Z204" s="87"/>
      <c r="AA204" s="87"/>
      <c r="AB204" s="88" t="s">
        <v>7</v>
      </c>
      <c r="AC204" s="88"/>
      <c r="AD204" s="88"/>
      <c r="AE204" s="88"/>
      <c r="AF204" s="88"/>
      <c r="AG204" s="88" t="s">
        <v>7</v>
      </c>
      <c r="AH204" s="88"/>
      <c r="AI204" s="88"/>
      <c r="AJ204" s="88"/>
      <c r="AK204" s="88"/>
      <c r="AL204" s="88"/>
      <c r="AM204" s="88" t="s">
        <v>7</v>
      </c>
      <c r="AN204" s="88"/>
      <c r="AO204" s="88"/>
      <c r="AP204" s="88"/>
      <c r="AQ204" s="88"/>
      <c r="AR204" s="88"/>
      <c r="AS204" s="88">
        <v>15</v>
      </c>
      <c r="AT204" s="88"/>
      <c r="AU204" s="88"/>
      <c r="AV204" s="88"/>
      <c r="AW204" s="88">
        <v>12</v>
      </c>
      <c r="AX204" s="88"/>
      <c r="AY204" s="88"/>
      <c r="AZ204" s="88"/>
      <c r="BA204" s="88"/>
      <c r="BB204" s="88">
        <v>12</v>
      </c>
      <c r="BC204" s="88"/>
    </row>
    <row r="205" spans="1:55" ht="21" customHeight="1" x14ac:dyDescent="0.15">
      <c r="A205" s="2" t="s">
        <v>130</v>
      </c>
      <c r="B205" s="87" t="s">
        <v>133</v>
      </c>
      <c r="C205" s="87"/>
      <c r="D205" s="87"/>
      <c r="E205" s="87"/>
      <c r="F205" s="87"/>
      <c r="G205" s="87"/>
      <c r="H205" s="87"/>
      <c r="I205" s="87"/>
      <c r="J205" s="87"/>
      <c r="K205" s="87"/>
      <c r="L205" s="87"/>
      <c r="M205" s="87" t="s">
        <v>216</v>
      </c>
      <c r="N205" s="87"/>
      <c r="O205" s="87"/>
      <c r="P205" s="87"/>
      <c r="Q205" s="87"/>
      <c r="R205" s="87"/>
      <c r="S205" s="87"/>
      <c r="T205" s="87" t="s">
        <v>168</v>
      </c>
      <c r="U205" s="87"/>
      <c r="V205" s="87"/>
      <c r="W205" s="87"/>
      <c r="X205" s="87"/>
      <c r="Y205" s="87"/>
      <c r="Z205" s="87"/>
      <c r="AA205" s="87"/>
      <c r="AB205" s="88" t="s">
        <v>7</v>
      </c>
      <c r="AC205" s="88"/>
      <c r="AD205" s="88"/>
      <c r="AE205" s="88"/>
      <c r="AF205" s="88"/>
      <c r="AG205" s="88" t="s">
        <v>7</v>
      </c>
      <c r="AH205" s="88"/>
      <c r="AI205" s="88"/>
      <c r="AJ205" s="88"/>
      <c r="AK205" s="88"/>
      <c r="AL205" s="88"/>
      <c r="AM205" s="88" t="s">
        <v>7</v>
      </c>
      <c r="AN205" s="88"/>
      <c r="AO205" s="88"/>
      <c r="AP205" s="88"/>
      <c r="AQ205" s="88"/>
      <c r="AR205" s="88"/>
      <c r="AS205" s="88">
        <v>24</v>
      </c>
      <c r="AT205" s="88"/>
      <c r="AU205" s="88"/>
      <c r="AV205" s="88"/>
      <c r="AW205" s="88">
        <v>24</v>
      </c>
      <c r="AX205" s="88"/>
      <c r="AY205" s="88"/>
      <c r="AZ205" s="88"/>
      <c r="BA205" s="88"/>
      <c r="BB205" s="88">
        <v>24</v>
      </c>
      <c r="BC205" s="88"/>
    </row>
    <row r="206" spans="1:55" ht="21" customHeight="1" x14ac:dyDescent="0.15">
      <c r="A206" s="2" t="s">
        <v>130</v>
      </c>
      <c r="B206" s="87" t="s">
        <v>135</v>
      </c>
      <c r="C206" s="87"/>
      <c r="D206" s="87"/>
      <c r="E206" s="87"/>
      <c r="F206" s="87"/>
      <c r="G206" s="87"/>
      <c r="H206" s="87"/>
      <c r="I206" s="87"/>
      <c r="J206" s="87"/>
      <c r="K206" s="87"/>
      <c r="L206" s="87"/>
      <c r="M206" s="87" t="s">
        <v>217</v>
      </c>
      <c r="N206" s="87"/>
      <c r="O206" s="87"/>
      <c r="P206" s="87"/>
      <c r="Q206" s="87"/>
      <c r="R206" s="87"/>
      <c r="S206" s="87"/>
      <c r="T206" s="87" t="s">
        <v>168</v>
      </c>
      <c r="U206" s="87"/>
      <c r="V206" s="87"/>
      <c r="W206" s="87"/>
      <c r="X206" s="87"/>
      <c r="Y206" s="87"/>
      <c r="Z206" s="87"/>
      <c r="AA206" s="87"/>
      <c r="AB206" s="88" t="s">
        <v>7</v>
      </c>
      <c r="AC206" s="88"/>
      <c r="AD206" s="88"/>
      <c r="AE206" s="88"/>
      <c r="AF206" s="88"/>
      <c r="AG206" s="88" t="s">
        <v>7</v>
      </c>
      <c r="AH206" s="88"/>
      <c r="AI206" s="88"/>
      <c r="AJ206" s="88"/>
      <c r="AK206" s="88"/>
      <c r="AL206" s="88"/>
      <c r="AM206" s="88" t="s">
        <v>7</v>
      </c>
      <c r="AN206" s="88"/>
      <c r="AO206" s="88"/>
      <c r="AP206" s="88"/>
      <c r="AQ206" s="88"/>
      <c r="AR206" s="88"/>
      <c r="AS206" s="88">
        <v>80</v>
      </c>
      <c r="AT206" s="88"/>
      <c r="AU206" s="88"/>
      <c r="AV206" s="88"/>
      <c r="AW206" s="88">
        <v>80</v>
      </c>
      <c r="AX206" s="88"/>
      <c r="AY206" s="88"/>
      <c r="AZ206" s="88"/>
      <c r="BA206" s="88"/>
      <c r="BB206" s="88">
        <v>80</v>
      </c>
      <c r="BC206" s="88"/>
    </row>
    <row r="207" spans="1:55" ht="13.7"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row>
    <row r="208" spans="1:55" ht="13.7" customHeight="1" x14ac:dyDescent="0.15">
      <c r="A208" s="89" t="s">
        <v>137</v>
      </c>
      <c r="B208" s="89"/>
      <c r="C208" s="89"/>
      <c r="D208" s="89"/>
      <c r="E208" s="89"/>
      <c r="F208" s="89"/>
      <c r="G208" s="89"/>
      <c r="H208" s="89"/>
      <c r="I208" s="89"/>
      <c r="J208" s="89"/>
      <c r="K208" s="89"/>
      <c r="L208" s="89"/>
      <c r="M208" s="89"/>
      <c r="N208" s="89"/>
      <c r="O208" s="89"/>
      <c r="P208" s="89"/>
      <c r="Q208" s="89"/>
      <c r="R208" s="89"/>
      <c r="S208" s="89"/>
      <c r="T208" s="89"/>
      <c r="U208" s="89"/>
      <c r="V208" s="89"/>
      <c r="W208" s="89"/>
      <c r="X208" s="89"/>
      <c r="Y208" s="89"/>
      <c r="Z208" s="89"/>
      <c r="AA208" s="89"/>
      <c r="AB208" s="89"/>
      <c r="AC208" s="89"/>
      <c r="AD208" s="89"/>
      <c r="AE208" s="89"/>
      <c r="AF208" s="89"/>
      <c r="AG208" s="89"/>
      <c r="AH208" s="89"/>
      <c r="AI208" s="1"/>
      <c r="AJ208" s="1"/>
      <c r="AK208" s="1"/>
      <c r="AL208" s="1"/>
      <c r="AM208" s="1"/>
      <c r="AN208" s="1"/>
      <c r="AO208" s="54" t="s">
        <v>9</v>
      </c>
      <c r="AP208" s="54"/>
      <c r="AQ208" s="54"/>
      <c r="AR208" s="54"/>
      <c r="AS208" s="54"/>
      <c r="AT208" s="54"/>
      <c r="AU208" s="54"/>
      <c r="AV208" s="54"/>
      <c r="AW208" s="54"/>
      <c r="AX208" s="54"/>
      <c r="AY208" s="54"/>
      <c r="AZ208" s="54"/>
      <c r="BA208" s="54"/>
      <c r="BB208" s="54"/>
      <c r="BC208" s="54"/>
    </row>
    <row r="209" spans="1:55" ht="13.7" customHeight="1" x14ac:dyDescent="0.15">
      <c r="A209" s="44" t="s">
        <v>10</v>
      </c>
      <c r="B209" s="44"/>
      <c r="C209" s="44"/>
      <c r="D209" s="44"/>
      <c r="E209" s="44"/>
      <c r="F209" s="44"/>
      <c r="G209" s="44"/>
      <c r="H209" s="44"/>
      <c r="I209" s="44"/>
      <c r="J209" s="44"/>
      <c r="K209" s="44"/>
      <c r="L209" s="44"/>
      <c r="M209" s="44"/>
      <c r="N209" s="44"/>
      <c r="O209" s="44"/>
      <c r="P209" s="44"/>
      <c r="Q209" s="44"/>
      <c r="R209" s="44" t="s">
        <v>110</v>
      </c>
      <c r="S209" s="44"/>
      <c r="T209" s="44"/>
      <c r="U209" s="44"/>
      <c r="V209" s="44"/>
      <c r="W209" s="44"/>
      <c r="X209" s="44"/>
      <c r="Y209" s="44"/>
      <c r="Z209" s="44"/>
      <c r="AA209" s="44"/>
      <c r="AB209" s="44"/>
      <c r="AC209" s="44" t="s">
        <v>12</v>
      </c>
      <c r="AD209" s="44"/>
      <c r="AE209" s="44"/>
      <c r="AF209" s="44"/>
      <c r="AG209" s="44"/>
      <c r="AH209" s="44" t="s">
        <v>13</v>
      </c>
      <c r="AI209" s="44"/>
      <c r="AJ209" s="44"/>
      <c r="AK209" s="44"/>
      <c r="AL209" s="44"/>
      <c r="AM209" s="44"/>
      <c r="AN209" s="44" t="s">
        <v>14</v>
      </c>
      <c r="AO209" s="44"/>
      <c r="AP209" s="44"/>
      <c r="AQ209" s="44"/>
      <c r="AR209" s="44"/>
      <c r="AS209" s="44"/>
      <c r="AT209" s="44" t="s">
        <v>15</v>
      </c>
      <c r="AU209" s="44"/>
      <c r="AV209" s="44"/>
      <c r="AW209" s="44"/>
      <c r="AX209" s="44" t="s">
        <v>16</v>
      </c>
      <c r="AY209" s="44"/>
      <c r="AZ209" s="44"/>
      <c r="BA209" s="44"/>
      <c r="BB209" s="44"/>
      <c r="BC209" s="4" t="s">
        <v>17</v>
      </c>
    </row>
    <row r="210" spans="1:55" ht="21.6" customHeight="1" x14ac:dyDescent="0.15">
      <c r="A210" s="44" t="s">
        <v>10</v>
      </c>
      <c r="B210" s="44"/>
      <c r="C210" s="44"/>
      <c r="D210" s="44"/>
      <c r="E210" s="44"/>
      <c r="F210" s="44"/>
      <c r="G210" s="44"/>
      <c r="H210" s="44"/>
      <c r="I210" s="44"/>
      <c r="J210" s="44"/>
      <c r="K210" s="44"/>
      <c r="L210" s="44"/>
      <c r="M210" s="44"/>
      <c r="N210" s="44"/>
      <c r="O210" s="44"/>
      <c r="P210" s="44"/>
      <c r="Q210" s="44"/>
      <c r="R210" s="44" t="s">
        <v>138</v>
      </c>
      <c r="S210" s="44"/>
      <c r="T210" s="44"/>
      <c r="U210" s="44"/>
      <c r="V210" s="44"/>
      <c r="W210" s="44"/>
      <c r="X210" s="44" t="s">
        <v>139</v>
      </c>
      <c r="Y210" s="44"/>
      <c r="Z210" s="44"/>
      <c r="AA210" s="44"/>
      <c r="AB210" s="44"/>
      <c r="AC210" s="44" t="s">
        <v>20</v>
      </c>
      <c r="AD210" s="44"/>
      <c r="AE210" s="44"/>
      <c r="AF210" s="44"/>
      <c r="AG210" s="44"/>
      <c r="AH210" s="44" t="s">
        <v>20</v>
      </c>
      <c r="AI210" s="44"/>
      <c r="AJ210" s="44"/>
      <c r="AK210" s="44"/>
      <c r="AL210" s="44"/>
      <c r="AM210" s="44"/>
      <c r="AN210" s="44" t="s">
        <v>21</v>
      </c>
      <c r="AO210" s="44"/>
      <c r="AP210" s="44"/>
      <c r="AQ210" s="44"/>
      <c r="AR210" s="44"/>
      <c r="AS210" s="44"/>
      <c r="AT210" s="44" t="s">
        <v>22</v>
      </c>
      <c r="AU210" s="44"/>
      <c r="AV210" s="44"/>
      <c r="AW210" s="44"/>
      <c r="AX210" s="44" t="s">
        <v>23</v>
      </c>
      <c r="AY210" s="44"/>
      <c r="AZ210" s="44"/>
      <c r="BA210" s="44"/>
      <c r="BB210" s="44"/>
      <c r="BC210" s="4" t="s">
        <v>23</v>
      </c>
    </row>
    <row r="211" spans="1:55" ht="13.7" customHeight="1" x14ac:dyDescent="0.15">
      <c r="A211" s="90" t="s">
        <v>140</v>
      </c>
      <c r="B211" s="90"/>
      <c r="C211" s="90"/>
      <c r="D211" s="90"/>
      <c r="E211" s="90"/>
      <c r="F211" s="90"/>
      <c r="G211" s="90"/>
      <c r="H211" s="90"/>
      <c r="I211" s="90"/>
      <c r="J211" s="90"/>
      <c r="K211" s="90"/>
      <c r="L211" s="90"/>
      <c r="M211" s="90"/>
      <c r="N211" s="90"/>
      <c r="O211" s="90"/>
      <c r="P211" s="90"/>
      <c r="Q211" s="90"/>
      <c r="R211" s="84" t="s">
        <v>7</v>
      </c>
      <c r="S211" s="84"/>
      <c r="T211" s="84"/>
      <c r="U211" s="84"/>
      <c r="V211" s="84"/>
      <c r="W211" s="84"/>
      <c r="X211" s="84" t="s">
        <v>7</v>
      </c>
      <c r="Y211" s="84"/>
      <c r="Z211" s="84"/>
      <c r="AA211" s="84"/>
      <c r="AB211" s="84"/>
      <c r="AC211" s="91">
        <f>SUM(AC212+AC218)</f>
        <v>13357.197059999997</v>
      </c>
      <c r="AD211" s="91"/>
      <c r="AE211" s="91"/>
      <c r="AF211" s="91"/>
      <c r="AG211" s="91"/>
      <c r="AH211" s="91">
        <f>SUM(AH212+AH218)</f>
        <v>14994.829999999998</v>
      </c>
      <c r="AI211" s="91"/>
      <c r="AJ211" s="91"/>
      <c r="AK211" s="91"/>
      <c r="AL211" s="91"/>
      <c r="AM211" s="91"/>
      <c r="AN211" s="91">
        <f>SUM(AN212+AN218)</f>
        <v>18714</v>
      </c>
      <c r="AO211" s="91"/>
      <c r="AP211" s="91"/>
      <c r="AQ211" s="91"/>
      <c r="AR211" s="91"/>
      <c r="AS211" s="91"/>
      <c r="AT211" s="91">
        <f>SUM(AT212+AT218)</f>
        <v>17655.400000000001</v>
      </c>
      <c r="AU211" s="91"/>
      <c r="AV211" s="91"/>
      <c r="AW211" s="91"/>
      <c r="AX211" s="91">
        <f>SUM(AX212+AX218)</f>
        <v>17655.400000000001</v>
      </c>
      <c r="AY211" s="91"/>
      <c r="AZ211" s="91"/>
      <c r="BA211" s="91"/>
      <c r="BB211" s="91"/>
      <c r="BC211" s="10">
        <f>SUM(BC212+BC218)</f>
        <v>17655.400000000001</v>
      </c>
    </row>
    <row r="212" spans="1:55" ht="13.7" customHeight="1" x14ac:dyDescent="0.15">
      <c r="A212" s="38" t="s">
        <v>218</v>
      </c>
      <c r="B212" s="38"/>
      <c r="C212" s="38"/>
      <c r="D212" s="38"/>
      <c r="E212" s="38"/>
      <c r="F212" s="38"/>
      <c r="G212" s="38"/>
      <c r="H212" s="38"/>
      <c r="I212" s="38"/>
      <c r="J212" s="38"/>
      <c r="K212" s="38"/>
      <c r="L212" s="38"/>
      <c r="M212" s="38"/>
      <c r="N212" s="38"/>
      <c r="O212" s="38"/>
      <c r="P212" s="38"/>
      <c r="Q212" s="38"/>
      <c r="R212" s="92" t="s">
        <v>498</v>
      </c>
      <c r="S212" s="92"/>
      <c r="T212" s="92"/>
      <c r="U212" s="92"/>
      <c r="V212" s="92"/>
      <c r="W212" s="92"/>
      <c r="X212" s="84" t="s">
        <v>7</v>
      </c>
      <c r="Y212" s="84"/>
      <c r="Z212" s="84"/>
      <c r="AA212" s="84"/>
      <c r="AB212" s="84"/>
      <c r="AC212" s="81">
        <f>SUM(AC213:AG217)</f>
        <v>121.33</v>
      </c>
      <c r="AD212" s="81"/>
      <c r="AE212" s="81"/>
      <c r="AF212" s="81"/>
      <c r="AG212" s="81"/>
      <c r="AH212" s="81">
        <v>0</v>
      </c>
      <c r="AI212" s="81"/>
      <c r="AJ212" s="81"/>
      <c r="AK212" s="81"/>
      <c r="AL212" s="81"/>
      <c r="AM212" s="81"/>
      <c r="AN212" s="81">
        <v>0</v>
      </c>
      <c r="AO212" s="81"/>
      <c r="AP212" s="81"/>
      <c r="AQ212" s="81"/>
      <c r="AR212" s="81"/>
      <c r="AS212" s="81"/>
      <c r="AT212" s="81">
        <v>0</v>
      </c>
      <c r="AU212" s="81"/>
      <c r="AV212" s="81"/>
      <c r="AW212" s="81"/>
      <c r="AX212" s="81">
        <v>0</v>
      </c>
      <c r="AY212" s="81"/>
      <c r="AZ212" s="81"/>
      <c r="BA212" s="81"/>
      <c r="BB212" s="81"/>
      <c r="BC212" s="3">
        <v>0</v>
      </c>
    </row>
    <row r="213" spans="1:55" ht="13.7" customHeight="1" x14ac:dyDescent="0.15">
      <c r="A213" s="38" t="s">
        <v>146</v>
      </c>
      <c r="B213" s="38"/>
      <c r="C213" s="38"/>
      <c r="D213" s="38"/>
      <c r="E213" s="38"/>
      <c r="F213" s="38"/>
      <c r="G213" s="38"/>
      <c r="H213" s="38"/>
      <c r="I213" s="38"/>
      <c r="J213" s="38"/>
      <c r="K213" s="38"/>
      <c r="L213" s="38"/>
      <c r="M213" s="38"/>
      <c r="N213" s="38"/>
      <c r="O213" s="38"/>
      <c r="P213" s="38"/>
      <c r="Q213" s="38"/>
      <c r="R213" s="92" t="s">
        <v>498</v>
      </c>
      <c r="S213" s="92"/>
      <c r="T213" s="92"/>
      <c r="U213" s="92"/>
      <c r="V213" s="92"/>
      <c r="W213" s="92"/>
      <c r="X213" s="84">
        <v>222600</v>
      </c>
      <c r="Y213" s="84"/>
      <c r="Z213" s="84"/>
      <c r="AA213" s="84"/>
      <c r="AB213" s="84"/>
      <c r="AC213" s="81">
        <v>10</v>
      </c>
      <c r="AD213" s="81"/>
      <c r="AE213" s="81"/>
      <c r="AF213" s="81"/>
      <c r="AG213" s="81"/>
      <c r="AH213" s="81" t="s">
        <v>7</v>
      </c>
      <c r="AI213" s="81"/>
      <c r="AJ213" s="81"/>
      <c r="AK213" s="81"/>
      <c r="AL213" s="81"/>
      <c r="AM213" s="81"/>
      <c r="AN213" s="81" t="s">
        <v>90</v>
      </c>
      <c r="AO213" s="81"/>
      <c r="AP213" s="81"/>
      <c r="AQ213" s="81"/>
      <c r="AR213" s="81"/>
      <c r="AS213" s="81"/>
      <c r="AT213" s="81" t="s">
        <v>90</v>
      </c>
      <c r="AU213" s="81"/>
      <c r="AV213" s="81"/>
      <c r="AW213" s="81"/>
      <c r="AX213" s="81" t="s">
        <v>90</v>
      </c>
      <c r="AY213" s="81"/>
      <c r="AZ213" s="81"/>
      <c r="BA213" s="81"/>
      <c r="BB213" s="81"/>
      <c r="BC213" s="3" t="s">
        <v>90</v>
      </c>
    </row>
    <row r="214" spans="1:55" ht="13.7" customHeight="1" x14ac:dyDescent="0.15">
      <c r="A214" s="38" t="s">
        <v>219</v>
      </c>
      <c r="B214" s="38"/>
      <c r="C214" s="38"/>
      <c r="D214" s="38"/>
      <c r="E214" s="38"/>
      <c r="F214" s="38"/>
      <c r="G214" s="38"/>
      <c r="H214" s="38"/>
      <c r="I214" s="38"/>
      <c r="J214" s="38"/>
      <c r="K214" s="38"/>
      <c r="L214" s="38"/>
      <c r="M214" s="38"/>
      <c r="N214" s="38"/>
      <c r="O214" s="38"/>
      <c r="P214" s="38"/>
      <c r="Q214" s="38"/>
      <c r="R214" s="92" t="s">
        <v>498</v>
      </c>
      <c r="S214" s="92"/>
      <c r="T214" s="92"/>
      <c r="U214" s="92"/>
      <c r="V214" s="92"/>
      <c r="W214" s="92"/>
      <c r="X214" s="84">
        <v>222920</v>
      </c>
      <c r="Y214" s="84"/>
      <c r="Z214" s="84"/>
      <c r="AA214" s="84"/>
      <c r="AB214" s="84"/>
      <c r="AC214" s="81" t="s">
        <v>7</v>
      </c>
      <c r="AD214" s="81"/>
      <c r="AE214" s="81"/>
      <c r="AF214" s="81"/>
      <c r="AG214" s="81"/>
      <c r="AH214" s="81" t="s">
        <v>7</v>
      </c>
      <c r="AI214" s="81"/>
      <c r="AJ214" s="81"/>
      <c r="AK214" s="81"/>
      <c r="AL214" s="81"/>
      <c r="AM214" s="81"/>
      <c r="AN214" s="81" t="s">
        <v>7</v>
      </c>
      <c r="AO214" s="81"/>
      <c r="AP214" s="81"/>
      <c r="AQ214" s="81"/>
      <c r="AR214" s="81"/>
      <c r="AS214" s="81"/>
      <c r="AT214" s="81" t="s">
        <v>90</v>
      </c>
      <c r="AU214" s="81"/>
      <c r="AV214" s="81"/>
      <c r="AW214" s="81"/>
      <c r="AX214" s="81" t="s">
        <v>90</v>
      </c>
      <c r="AY214" s="81"/>
      <c r="AZ214" s="81"/>
      <c r="BA214" s="81"/>
      <c r="BB214" s="81"/>
      <c r="BC214" s="3" t="s">
        <v>90</v>
      </c>
    </row>
    <row r="215" spans="1:55" ht="13.7" customHeight="1" x14ac:dyDescent="0.15">
      <c r="A215" s="38" t="s">
        <v>155</v>
      </c>
      <c r="B215" s="38"/>
      <c r="C215" s="38"/>
      <c r="D215" s="38"/>
      <c r="E215" s="38"/>
      <c r="F215" s="38"/>
      <c r="G215" s="38"/>
      <c r="H215" s="38"/>
      <c r="I215" s="38"/>
      <c r="J215" s="38"/>
      <c r="K215" s="38"/>
      <c r="L215" s="38"/>
      <c r="M215" s="38"/>
      <c r="N215" s="38"/>
      <c r="O215" s="38"/>
      <c r="P215" s="38"/>
      <c r="Q215" s="38"/>
      <c r="R215" s="92" t="s">
        <v>498</v>
      </c>
      <c r="S215" s="92"/>
      <c r="T215" s="92"/>
      <c r="U215" s="92"/>
      <c r="V215" s="92"/>
      <c r="W215" s="92"/>
      <c r="X215" s="84">
        <v>314110</v>
      </c>
      <c r="Y215" s="84"/>
      <c r="Z215" s="84"/>
      <c r="AA215" s="84"/>
      <c r="AB215" s="84"/>
      <c r="AC215" s="81">
        <v>107.88</v>
      </c>
      <c r="AD215" s="81"/>
      <c r="AE215" s="81"/>
      <c r="AF215" s="81"/>
      <c r="AG215" s="81"/>
      <c r="AH215" s="81" t="s">
        <v>7</v>
      </c>
      <c r="AI215" s="81"/>
      <c r="AJ215" s="81"/>
      <c r="AK215" s="81"/>
      <c r="AL215" s="81"/>
      <c r="AM215" s="81"/>
      <c r="AN215" s="81" t="s">
        <v>7</v>
      </c>
      <c r="AO215" s="81"/>
      <c r="AP215" s="81"/>
      <c r="AQ215" s="81"/>
      <c r="AR215" s="81"/>
      <c r="AS215" s="81"/>
      <c r="AT215" s="81" t="s">
        <v>90</v>
      </c>
      <c r="AU215" s="81"/>
      <c r="AV215" s="81"/>
      <c r="AW215" s="81"/>
      <c r="AX215" s="81" t="s">
        <v>90</v>
      </c>
      <c r="AY215" s="81"/>
      <c r="AZ215" s="81"/>
      <c r="BA215" s="81"/>
      <c r="BB215" s="81"/>
      <c r="BC215" s="3" t="s">
        <v>90</v>
      </c>
    </row>
    <row r="216" spans="1:55" ht="13.7" customHeight="1" x14ac:dyDescent="0.15">
      <c r="A216" s="38" t="s">
        <v>220</v>
      </c>
      <c r="B216" s="38"/>
      <c r="C216" s="38"/>
      <c r="D216" s="38"/>
      <c r="E216" s="38"/>
      <c r="F216" s="38"/>
      <c r="G216" s="38"/>
      <c r="H216" s="38"/>
      <c r="I216" s="38"/>
      <c r="J216" s="38"/>
      <c r="K216" s="38"/>
      <c r="L216" s="38"/>
      <c r="M216" s="38"/>
      <c r="N216" s="38"/>
      <c r="O216" s="38"/>
      <c r="P216" s="38"/>
      <c r="Q216" s="38"/>
      <c r="R216" s="92" t="s">
        <v>498</v>
      </c>
      <c r="S216" s="92"/>
      <c r="T216" s="92"/>
      <c r="U216" s="92"/>
      <c r="V216" s="92"/>
      <c r="W216" s="92"/>
      <c r="X216" s="84">
        <v>314120</v>
      </c>
      <c r="Y216" s="84"/>
      <c r="Z216" s="84"/>
      <c r="AA216" s="84"/>
      <c r="AB216" s="84"/>
      <c r="AC216" s="81" t="s">
        <v>7</v>
      </c>
      <c r="AD216" s="81"/>
      <c r="AE216" s="81"/>
      <c r="AF216" s="81"/>
      <c r="AG216" s="81"/>
      <c r="AH216" s="81" t="s">
        <v>7</v>
      </c>
      <c r="AI216" s="81"/>
      <c r="AJ216" s="81"/>
      <c r="AK216" s="81"/>
      <c r="AL216" s="81"/>
      <c r="AM216" s="81"/>
      <c r="AN216" s="81" t="s">
        <v>7</v>
      </c>
      <c r="AO216" s="81"/>
      <c r="AP216" s="81"/>
      <c r="AQ216" s="81"/>
      <c r="AR216" s="81"/>
      <c r="AS216" s="81"/>
      <c r="AT216" s="81" t="s">
        <v>90</v>
      </c>
      <c r="AU216" s="81"/>
      <c r="AV216" s="81"/>
      <c r="AW216" s="81"/>
      <c r="AX216" s="81" t="s">
        <v>90</v>
      </c>
      <c r="AY216" s="81"/>
      <c r="AZ216" s="81"/>
      <c r="BA216" s="81"/>
      <c r="BB216" s="81"/>
      <c r="BC216" s="3" t="s">
        <v>90</v>
      </c>
    </row>
    <row r="217" spans="1:55" ht="13.7" customHeight="1" x14ac:dyDescent="0.15">
      <c r="A217" s="38" t="s">
        <v>158</v>
      </c>
      <c r="B217" s="38"/>
      <c r="C217" s="38"/>
      <c r="D217" s="38"/>
      <c r="E217" s="38"/>
      <c r="F217" s="38"/>
      <c r="G217" s="38"/>
      <c r="H217" s="38"/>
      <c r="I217" s="38"/>
      <c r="J217" s="38"/>
      <c r="K217" s="38"/>
      <c r="L217" s="38"/>
      <c r="M217" s="38"/>
      <c r="N217" s="38"/>
      <c r="O217" s="38"/>
      <c r="P217" s="38"/>
      <c r="Q217" s="38"/>
      <c r="R217" s="92" t="s">
        <v>498</v>
      </c>
      <c r="S217" s="92"/>
      <c r="T217" s="92"/>
      <c r="U217" s="92"/>
      <c r="V217" s="92"/>
      <c r="W217" s="92"/>
      <c r="X217" s="84">
        <v>339110</v>
      </c>
      <c r="Y217" s="84"/>
      <c r="Z217" s="84"/>
      <c r="AA217" s="84"/>
      <c r="AB217" s="84"/>
      <c r="AC217" s="81">
        <v>3.45</v>
      </c>
      <c r="AD217" s="81"/>
      <c r="AE217" s="81"/>
      <c r="AF217" s="81"/>
      <c r="AG217" s="81"/>
      <c r="AH217" s="81" t="s">
        <v>7</v>
      </c>
      <c r="AI217" s="81"/>
      <c r="AJ217" s="81"/>
      <c r="AK217" s="81"/>
      <c r="AL217" s="81"/>
      <c r="AM217" s="81"/>
      <c r="AN217" s="81" t="s">
        <v>90</v>
      </c>
      <c r="AO217" s="81"/>
      <c r="AP217" s="81"/>
      <c r="AQ217" s="81"/>
      <c r="AR217" s="81"/>
      <c r="AS217" s="81"/>
      <c r="AT217" s="81" t="s">
        <v>90</v>
      </c>
      <c r="AU217" s="81"/>
      <c r="AV217" s="81"/>
      <c r="AW217" s="81"/>
      <c r="AX217" s="81" t="s">
        <v>90</v>
      </c>
      <c r="AY217" s="81"/>
      <c r="AZ217" s="81"/>
      <c r="BA217" s="81"/>
      <c r="BB217" s="81"/>
      <c r="BC217" s="3" t="s">
        <v>90</v>
      </c>
    </row>
    <row r="218" spans="1:55" ht="13.7" customHeight="1" x14ac:dyDescent="0.15">
      <c r="A218" s="38" t="s">
        <v>221</v>
      </c>
      <c r="B218" s="38"/>
      <c r="C218" s="38"/>
      <c r="D218" s="38"/>
      <c r="E218" s="38"/>
      <c r="F218" s="38"/>
      <c r="G218" s="38"/>
      <c r="H218" s="38"/>
      <c r="I218" s="38"/>
      <c r="J218" s="38"/>
      <c r="K218" s="38"/>
      <c r="L218" s="38"/>
      <c r="M218" s="38"/>
      <c r="N218" s="38"/>
      <c r="O218" s="38"/>
      <c r="P218" s="38"/>
      <c r="Q218" s="38"/>
      <c r="R218" s="92" t="s">
        <v>499</v>
      </c>
      <c r="S218" s="92"/>
      <c r="T218" s="92"/>
      <c r="U218" s="92"/>
      <c r="V218" s="92"/>
      <c r="W218" s="92"/>
      <c r="X218" s="84" t="s">
        <v>7</v>
      </c>
      <c r="Y218" s="84"/>
      <c r="Z218" s="84"/>
      <c r="AA218" s="84"/>
      <c r="AB218" s="84"/>
      <c r="AC218" s="81">
        <f>SUM(AC219:AG245)</f>
        <v>13235.867059999997</v>
      </c>
      <c r="AD218" s="81"/>
      <c r="AE218" s="81"/>
      <c r="AF218" s="81"/>
      <c r="AG218" s="81"/>
      <c r="AH218" s="81">
        <f>SUM(AH219:AM245)</f>
        <v>14994.829999999998</v>
      </c>
      <c r="AI218" s="81"/>
      <c r="AJ218" s="81"/>
      <c r="AK218" s="81"/>
      <c r="AL218" s="81"/>
      <c r="AM218" s="81"/>
      <c r="AN218" s="81">
        <f>SUM(AN219:AS245)</f>
        <v>18714</v>
      </c>
      <c r="AO218" s="81"/>
      <c r="AP218" s="81"/>
      <c r="AQ218" s="81"/>
      <c r="AR218" s="81"/>
      <c r="AS218" s="81"/>
      <c r="AT218" s="81">
        <f>SUM(AT219:AW245)</f>
        <v>17655.400000000001</v>
      </c>
      <c r="AU218" s="81"/>
      <c r="AV218" s="81"/>
      <c r="AW218" s="81"/>
      <c r="AX218" s="81">
        <f>SUM(AX219:BB245)</f>
        <v>17655.400000000001</v>
      </c>
      <c r="AY218" s="81"/>
      <c r="AZ218" s="81"/>
      <c r="BA218" s="81"/>
      <c r="BB218" s="81"/>
      <c r="BC218" s="3">
        <f>SUM(BC219:BC245)</f>
        <v>17655.400000000001</v>
      </c>
    </row>
    <row r="219" spans="1:55" ht="13.7" customHeight="1" x14ac:dyDescent="0.15">
      <c r="A219" s="38" t="s">
        <v>142</v>
      </c>
      <c r="B219" s="38"/>
      <c r="C219" s="38"/>
      <c r="D219" s="38"/>
      <c r="E219" s="38"/>
      <c r="F219" s="38"/>
      <c r="G219" s="38"/>
      <c r="H219" s="38"/>
      <c r="I219" s="38"/>
      <c r="J219" s="38"/>
      <c r="K219" s="38"/>
      <c r="L219" s="38"/>
      <c r="M219" s="38"/>
      <c r="N219" s="38"/>
      <c r="O219" s="38"/>
      <c r="P219" s="38"/>
      <c r="Q219" s="38"/>
      <c r="R219" s="92" t="s">
        <v>499</v>
      </c>
      <c r="S219" s="92"/>
      <c r="T219" s="92"/>
      <c r="U219" s="92"/>
      <c r="V219" s="92"/>
      <c r="W219" s="92"/>
      <c r="X219" s="84">
        <v>211180</v>
      </c>
      <c r="Y219" s="84"/>
      <c r="Z219" s="84"/>
      <c r="AA219" s="84"/>
      <c r="AB219" s="84"/>
      <c r="AC219" s="81">
        <v>5776.66752</v>
      </c>
      <c r="AD219" s="81"/>
      <c r="AE219" s="81"/>
      <c r="AF219" s="81"/>
      <c r="AG219" s="81"/>
      <c r="AH219" s="81">
        <v>8202.36</v>
      </c>
      <c r="AI219" s="81"/>
      <c r="AJ219" s="81"/>
      <c r="AK219" s="81"/>
      <c r="AL219" s="81"/>
      <c r="AM219" s="81"/>
      <c r="AN219" s="81">
        <v>9290</v>
      </c>
      <c r="AO219" s="81"/>
      <c r="AP219" s="81"/>
      <c r="AQ219" s="81"/>
      <c r="AR219" s="81"/>
      <c r="AS219" s="81"/>
      <c r="AT219" s="81">
        <v>8402</v>
      </c>
      <c r="AU219" s="81"/>
      <c r="AV219" s="81"/>
      <c r="AW219" s="81"/>
      <c r="AX219" s="81">
        <v>8402</v>
      </c>
      <c r="AY219" s="81"/>
      <c r="AZ219" s="81"/>
      <c r="BA219" s="81"/>
      <c r="BB219" s="81"/>
      <c r="BC219" s="3">
        <v>8402</v>
      </c>
    </row>
    <row r="220" spans="1:55" ht="13.7" customHeight="1" x14ac:dyDescent="0.15">
      <c r="A220" s="38" t="s">
        <v>143</v>
      </c>
      <c r="B220" s="38"/>
      <c r="C220" s="38"/>
      <c r="D220" s="38"/>
      <c r="E220" s="38"/>
      <c r="F220" s="38"/>
      <c r="G220" s="38"/>
      <c r="H220" s="38"/>
      <c r="I220" s="38"/>
      <c r="J220" s="38"/>
      <c r="K220" s="38"/>
      <c r="L220" s="38"/>
      <c r="M220" s="38"/>
      <c r="N220" s="38"/>
      <c r="O220" s="38"/>
      <c r="P220" s="38"/>
      <c r="Q220" s="38"/>
      <c r="R220" s="92" t="s">
        <v>499</v>
      </c>
      <c r="S220" s="92"/>
      <c r="T220" s="92"/>
      <c r="U220" s="92"/>
      <c r="V220" s="92"/>
      <c r="W220" s="92"/>
      <c r="X220" s="84">
        <v>212100</v>
      </c>
      <c r="Y220" s="84"/>
      <c r="Z220" s="84"/>
      <c r="AA220" s="84"/>
      <c r="AB220" s="84"/>
      <c r="AC220" s="81">
        <v>1675.2335700000001</v>
      </c>
      <c r="AD220" s="81"/>
      <c r="AE220" s="81"/>
      <c r="AF220" s="81"/>
      <c r="AG220" s="81"/>
      <c r="AH220" s="81">
        <v>2378.6799999999998</v>
      </c>
      <c r="AI220" s="81"/>
      <c r="AJ220" s="81"/>
      <c r="AK220" s="81"/>
      <c r="AL220" s="81"/>
      <c r="AM220" s="81"/>
      <c r="AN220" s="81">
        <v>2605.6</v>
      </c>
      <c r="AO220" s="81"/>
      <c r="AP220" s="81"/>
      <c r="AQ220" s="81"/>
      <c r="AR220" s="81"/>
      <c r="AS220" s="81"/>
      <c r="AT220" s="81">
        <v>2435</v>
      </c>
      <c r="AU220" s="81"/>
      <c r="AV220" s="81"/>
      <c r="AW220" s="81"/>
      <c r="AX220" s="81">
        <v>2435</v>
      </c>
      <c r="AY220" s="81"/>
      <c r="AZ220" s="81"/>
      <c r="BA220" s="81"/>
      <c r="BB220" s="81"/>
      <c r="BC220" s="3">
        <v>2435</v>
      </c>
    </row>
    <row r="221" spans="1:55" ht="13.7" customHeight="1" x14ac:dyDescent="0.15">
      <c r="A221" s="38" t="s">
        <v>144</v>
      </c>
      <c r="B221" s="38"/>
      <c r="C221" s="38"/>
      <c r="D221" s="38"/>
      <c r="E221" s="38"/>
      <c r="F221" s="38"/>
      <c r="G221" s="38"/>
      <c r="H221" s="38"/>
      <c r="I221" s="38"/>
      <c r="J221" s="38"/>
      <c r="K221" s="38"/>
      <c r="L221" s="38"/>
      <c r="M221" s="38"/>
      <c r="N221" s="38"/>
      <c r="O221" s="38"/>
      <c r="P221" s="38"/>
      <c r="Q221" s="38"/>
      <c r="R221" s="92" t="s">
        <v>499</v>
      </c>
      <c r="S221" s="92"/>
      <c r="T221" s="92"/>
      <c r="U221" s="92"/>
      <c r="V221" s="92"/>
      <c r="W221" s="92"/>
      <c r="X221" s="84">
        <v>222210</v>
      </c>
      <c r="Y221" s="84"/>
      <c r="Z221" s="84"/>
      <c r="AA221" s="84"/>
      <c r="AB221" s="84"/>
      <c r="AC221" s="81">
        <v>217.16</v>
      </c>
      <c r="AD221" s="81"/>
      <c r="AE221" s="81"/>
      <c r="AF221" s="81"/>
      <c r="AG221" s="81"/>
      <c r="AH221" s="81">
        <v>171.39</v>
      </c>
      <c r="AI221" s="81"/>
      <c r="AJ221" s="81"/>
      <c r="AK221" s="81"/>
      <c r="AL221" s="81"/>
      <c r="AM221" s="81"/>
      <c r="AN221" s="81">
        <v>203</v>
      </c>
      <c r="AO221" s="81"/>
      <c r="AP221" s="81"/>
      <c r="AQ221" s="81"/>
      <c r="AR221" s="81"/>
      <c r="AS221" s="81"/>
      <c r="AT221" s="81">
        <v>244</v>
      </c>
      <c r="AU221" s="81"/>
      <c r="AV221" s="81"/>
      <c r="AW221" s="81"/>
      <c r="AX221" s="81">
        <v>244</v>
      </c>
      <c r="AY221" s="81"/>
      <c r="AZ221" s="81"/>
      <c r="BA221" s="81"/>
      <c r="BB221" s="81"/>
      <c r="BC221" s="3">
        <v>244</v>
      </c>
    </row>
    <row r="222" spans="1:55" ht="13.7" customHeight="1" x14ac:dyDescent="0.15">
      <c r="A222" s="38" t="s">
        <v>175</v>
      </c>
      <c r="B222" s="38"/>
      <c r="C222" s="38"/>
      <c r="D222" s="38"/>
      <c r="E222" s="38"/>
      <c r="F222" s="38"/>
      <c r="G222" s="38"/>
      <c r="H222" s="38"/>
      <c r="I222" s="38"/>
      <c r="J222" s="38"/>
      <c r="K222" s="38"/>
      <c r="L222" s="38"/>
      <c r="M222" s="38"/>
      <c r="N222" s="38"/>
      <c r="O222" s="38"/>
      <c r="P222" s="38"/>
      <c r="Q222" s="38"/>
      <c r="R222" s="92" t="s">
        <v>499</v>
      </c>
      <c r="S222" s="92"/>
      <c r="T222" s="92"/>
      <c r="U222" s="92"/>
      <c r="V222" s="92"/>
      <c r="W222" s="92"/>
      <c r="X222" s="84">
        <v>222220</v>
      </c>
      <c r="Y222" s="84"/>
      <c r="Z222" s="84"/>
      <c r="AA222" s="84"/>
      <c r="AB222" s="84"/>
      <c r="AC222" s="81">
        <v>56.138350000000003</v>
      </c>
      <c r="AD222" s="81"/>
      <c r="AE222" s="81"/>
      <c r="AF222" s="81"/>
      <c r="AG222" s="81"/>
      <c r="AH222" s="81">
        <v>43.24</v>
      </c>
      <c r="AI222" s="81"/>
      <c r="AJ222" s="81"/>
      <c r="AK222" s="81"/>
      <c r="AL222" s="81"/>
      <c r="AM222" s="81"/>
      <c r="AN222" s="81">
        <v>55</v>
      </c>
      <c r="AO222" s="81"/>
      <c r="AP222" s="81"/>
      <c r="AQ222" s="81"/>
      <c r="AR222" s="81"/>
      <c r="AS222" s="81"/>
      <c r="AT222" s="81">
        <v>55</v>
      </c>
      <c r="AU222" s="81"/>
      <c r="AV222" s="81"/>
      <c r="AW222" s="81"/>
      <c r="AX222" s="81">
        <v>55</v>
      </c>
      <c r="AY222" s="81"/>
      <c r="AZ222" s="81"/>
      <c r="BA222" s="81"/>
      <c r="BB222" s="81"/>
      <c r="BC222" s="3">
        <v>55</v>
      </c>
    </row>
    <row r="223" spans="1:55" ht="13.7" customHeight="1" x14ac:dyDescent="0.15">
      <c r="A223" s="38" t="s">
        <v>176</v>
      </c>
      <c r="B223" s="38"/>
      <c r="C223" s="38"/>
      <c r="D223" s="38"/>
      <c r="E223" s="38"/>
      <c r="F223" s="38"/>
      <c r="G223" s="38"/>
      <c r="H223" s="38"/>
      <c r="I223" s="38"/>
      <c r="J223" s="38"/>
      <c r="K223" s="38"/>
      <c r="L223" s="38"/>
      <c r="M223" s="38"/>
      <c r="N223" s="38"/>
      <c r="O223" s="38"/>
      <c r="P223" s="38"/>
      <c r="Q223" s="38"/>
      <c r="R223" s="92" t="s">
        <v>499</v>
      </c>
      <c r="S223" s="92"/>
      <c r="T223" s="92"/>
      <c r="U223" s="92"/>
      <c r="V223" s="92"/>
      <c r="W223" s="92"/>
      <c r="X223" s="84">
        <v>222300</v>
      </c>
      <c r="Y223" s="84"/>
      <c r="Z223" s="84"/>
      <c r="AA223" s="84"/>
      <c r="AB223" s="84"/>
      <c r="AC223" s="81">
        <v>3239.7391200000002</v>
      </c>
      <c r="AD223" s="81"/>
      <c r="AE223" s="81"/>
      <c r="AF223" s="81"/>
      <c r="AG223" s="81"/>
      <c r="AH223" s="81">
        <v>3050</v>
      </c>
      <c r="AI223" s="81"/>
      <c r="AJ223" s="81"/>
      <c r="AK223" s="81"/>
      <c r="AL223" s="81"/>
      <c r="AM223" s="81"/>
      <c r="AN223" s="81">
        <v>3300</v>
      </c>
      <c r="AO223" s="81"/>
      <c r="AP223" s="81"/>
      <c r="AQ223" s="81"/>
      <c r="AR223" s="81"/>
      <c r="AS223" s="81"/>
      <c r="AT223" s="81">
        <v>3500</v>
      </c>
      <c r="AU223" s="81"/>
      <c r="AV223" s="81"/>
      <c r="AW223" s="81"/>
      <c r="AX223" s="81">
        <v>3500</v>
      </c>
      <c r="AY223" s="81"/>
      <c r="AZ223" s="81"/>
      <c r="BA223" s="81"/>
      <c r="BB223" s="81"/>
      <c r="BC223" s="3">
        <v>3500</v>
      </c>
    </row>
    <row r="224" spans="1:55" ht="13.7" customHeight="1" x14ac:dyDescent="0.15">
      <c r="A224" s="38" t="s">
        <v>177</v>
      </c>
      <c r="B224" s="38"/>
      <c r="C224" s="38"/>
      <c r="D224" s="38"/>
      <c r="E224" s="38"/>
      <c r="F224" s="38"/>
      <c r="G224" s="38"/>
      <c r="H224" s="38"/>
      <c r="I224" s="38"/>
      <c r="J224" s="38"/>
      <c r="K224" s="38"/>
      <c r="L224" s="38"/>
      <c r="M224" s="38"/>
      <c r="N224" s="38"/>
      <c r="O224" s="38"/>
      <c r="P224" s="38"/>
      <c r="Q224" s="38"/>
      <c r="R224" s="92" t="s">
        <v>499</v>
      </c>
      <c r="S224" s="92"/>
      <c r="T224" s="92"/>
      <c r="U224" s="92"/>
      <c r="V224" s="92"/>
      <c r="W224" s="92"/>
      <c r="X224" s="84">
        <v>222400</v>
      </c>
      <c r="Y224" s="84"/>
      <c r="Z224" s="84"/>
      <c r="AA224" s="84"/>
      <c r="AB224" s="84"/>
      <c r="AC224" s="81">
        <v>22.904869999999999</v>
      </c>
      <c r="AD224" s="81"/>
      <c r="AE224" s="81"/>
      <c r="AF224" s="81"/>
      <c r="AG224" s="81"/>
      <c r="AH224" s="81">
        <v>37.6</v>
      </c>
      <c r="AI224" s="81"/>
      <c r="AJ224" s="81"/>
      <c r="AK224" s="81"/>
      <c r="AL224" s="81"/>
      <c r="AM224" s="81"/>
      <c r="AN224" s="81">
        <v>24</v>
      </c>
      <c r="AO224" s="81"/>
      <c r="AP224" s="81"/>
      <c r="AQ224" s="81"/>
      <c r="AR224" s="81"/>
      <c r="AS224" s="81"/>
      <c r="AT224" s="81">
        <v>32</v>
      </c>
      <c r="AU224" s="81"/>
      <c r="AV224" s="81"/>
      <c r="AW224" s="81"/>
      <c r="AX224" s="81">
        <v>32</v>
      </c>
      <c r="AY224" s="81"/>
      <c r="AZ224" s="81"/>
      <c r="BA224" s="81"/>
      <c r="BB224" s="81"/>
      <c r="BC224" s="3">
        <v>32</v>
      </c>
    </row>
    <row r="225" spans="1:55" ht="13.7" customHeight="1" x14ac:dyDescent="0.15">
      <c r="A225" s="38" t="s">
        <v>178</v>
      </c>
      <c r="B225" s="38"/>
      <c r="C225" s="38"/>
      <c r="D225" s="38"/>
      <c r="E225" s="38"/>
      <c r="F225" s="38"/>
      <c r="G225" s="38"/>
      <c r="H225" s="38"/>
      <c r="I225" s="38"/>
      <c r="J225" s="38"/>
      <c r="K225" s="38"/>
      <c r="L225" s="38"/>
      <c r="M225" s="38"/>
      <c r="N225" s="38"/>
      <c r="O225" s="38"/>
      <c r="P225" s="38"/>
      <c r="Q225" s="38"/>
      <c r="R225" s="92" t="s">
        <v>499</v>
      </c>
      <c r="S225" s="92"/>
      <c r="T225" s="92"/>
      <c r="U225" s="92"/>
      <c r="V225" s="92"/>
      <c r="W225" s="92"/>
      <c r="X225" s="84">
        <v>222500</v>
      </c>
      <c r="Y225" s="84"/>
      <c r="Z225" s="84"/>
      <c r="AA225" s="84"/>
      <c r="AB225" s="84"/>
      <c r="AC225" s="81">
        <v>65.647999999999996</v>
      </c>
      <c r="AD225" s="81"/>
      <c r="AE225" s="81"/>
      <c r="AF225" s="81"/>
      <c r="AG225" s="81"/>
      <c r="AH225" s="81">
        <v>48.47</v>
      </c>
      <c r="AI225" s="81"/>
      <c r="AJ225" s="81"/>
      <c r="AK225" s="81"/>
      <c r="AL225" s="81"/>
      <c r="AM225" s="81"/>
      <c r="AN225" s="81">
        <v>50</v>
      </c>
      <c r="AO225" s="81"/>
      <c r="AP225" s="81"/>
      <c r="AQ225" s="81"/>
      <c r="AR225" s="81"/>
      <c r="AS225" s="81"/>
      <c r="AT225" s="81">
        <v>40</v>
      </c>
      <c r="AU225" s="81"/>
      <c r="AV225" s="81"/>
      <c r="AW225" s="81"/>
      <c r="AX225" s="81">
        <v>40</v>
      </c>
      <c r="AY225" s="81"/>
      <c r="AZ225" s="81"/>
      <c r="BA225" s="81"/>
      <c r="BB225" s="81"/>
      <c r="BC225" s="3">
        <v>40</v>
      </c>
    </row>
    <row r="226" spans="1:55" ht="13.7" customHeight="1" x14ac:dyDescent="0.15">
      <c r="A226" s="38" t="s">
        <v>146</v>
      </c>
      <c r="B226" s="38"/>
      <c r="C226" s="38"/>
      <c r="D226" s="38"/>
      <c r="E226" s="38"/>
      <c r="F226" s="38"/>
      <c r="G226" s="38"/>
      <c r="H226" s="38"/>
      <c r="I226" s="38"/>
      <c r="J226" s="38"/>
      <c r="K226" s="38"/>
      <c r="L226" s="38"/>
      <c r="M226" s="38"/>
      <c r="N226" s="38"/>
      <c r="O226" s="38"/>
      <c r="P226" s="38"/>
      <c r="Q226" s="38"/>
      <c r="R226" s="92" t="s">
        <v>499</v>
      </c>
      <c r="S226" s="92"/>
      <c r="T226" s="92"/>
      <c r="U226" s="92"/>
      <c r="V226" s="92"/>
      <c r="W226" s="92"/>
      <c r="X226" s="84">
        <v>222600</v>
      </c>
      <c r="Y226" s="84"/>
      <c r="Z226" s="84"/>
      <c r="AA226" s="84"/>
      <c r="AB226" s="84"/>
      <c r="AC226" s="81">
        <v>54.815199999999997</v>
      </c>
      <c r="AD226" s="81"/>
      <c r="AE226" s="81"/>
      <c r="AF226" s="81"/>
      <c r="AG226" s="81"/>
      <c r="AH226" s="81">
        <v>44.77</v>
      </c>
      <c r="AI226" s="81"/>
      <c r="AJ226" s="81"/>
      <c r="AK226" s="81"/>
      <c r="AL226" s="81"/>
      <c r="AM226" s="81"/>
      <c r="AN226" s="81">
        <v>100</v>
      </c>
      <c r="AO226" s="81"/>
      <c r="AP226" s="81"/>
      <c r="AQ226" s="81"/>
      <c r="AR226" s="81"/>
      <c r="AS226" s="81"/>
      <c r="AT226" s="81">
        <v>80</v>
      </c>
      <c r="AU226" s="81"/>
      <c r="AV226" s="81"/>
      <c r="AW226" s="81"/>
      <c r="AX226" s="81">
        <v>80</v>
      </c>
      <c r="AY226" s="81"/>
      <c r="AZ226" s="81"/>
      <c r="BA226" s="81"/>
      <c r="BB226" s="81"/>
      <c r="BC226" s="3">
        <v>80</v>
      </c>
    </row>
    <row r="227" spans="1:55" ht="13.7" customHeight="1" x14ac:dyDescent="0.15">
      <c r="A227" s="38" t="s">
        <v>148</v>
      </c>
      <c r="B227" s="38"/>
      <c r="C227" s="38"/>
      <c r="D227" s="38"/>
      <c r="E227" s="38"/>
      <c r="F227" s="38"/>
      <c r="G227" s="38"/>
      <c r="H227" s="38"/>
      <c r="I227" s="38"/>
      <c r="J227" s="38"/>
      <c r="K227" s="38"/>
      <c r="L227" s="38"/>
      <c r="M227" s="38"/>
      <c r="N227" s="38"/>
      <c r="O227" s="38"/>
      <c r="P227" s="38"/>
      <c r="Q227" s="38"/>
      <c r="R227" s="92" t="s">
        <v>499</v>
      </c>
      <c r="S227" s="92"/>
      <c r="T227" s="92"/>
      <c r="U227" s="92"/>
      <c r="V227" s="92"/>
      <c r="W227" s="92"/>
      <c r="X227" s="84">
        <v>222710</v>
      </c>
      <c r="Y227" s="84"/>
      <c r="Z227" s="84"/>
      <c r="AA227" s="84"/>
      <c r="AB227" s="84"/>
      <c r="AC227" s="81" t="s">
        <v>7</v>
      </c>
      <c r="AD227" s="81"/>
      <c r="AE227" s="81"/>
      <c r="AF227" s="81"/>
      <c r="AG227" s="81"/>
      <c r="AH227" s="81" t="s">
        <v>7</v>
      </c>
      <c r="AI227" s="81"/>
      <c r="AJ227" s="81"/>
      <c r="AK227" s="81"/>
      <c r="AL227" s="81"/>
      <c r="AM227" s="81"/>
      <c r="AN227" s="81">
        <v>3</v>
      </c>
      <c r="AO227" s="81"/>
      <c r="AP227" s="81"/>
      <c r="AQ227" s="81"/>
      <c r="AR227" s="81"/>
      <c r="AS227" s="81"/>
      <c r="AT227" s="81">
        <v>0</v>
      </c>
      <c r="AU227" s="81"/>
      <c r="AV227" s="81"/>
      <c r="AW227" s="81"/>
      <c r="AX227" s="81">
        <v>0</v>
      </c>
      <c r="AY227" s="81"/>
      <c r="AZ227" s="81"/>
      <c r="BA227" s="81"/>
      <c r="BB227" s="81"/>
      <c r="BC227" s="3">
        <v>0</v>
      </c>
    </row>
    <row r="228" spans="1:55" ht="13.7" customHeight="1" x14ac:dyDescent="0.15">
      <c r="A228" s="38" t="s">
        <v>179</v>
      </c>
      <c r="B228" s="38"/>
      <c r="C228" s="38"/>
      <c r="D228" s="38"/>
      <c r="E228" s="38"/>
      <c r="F228" s="38"/>
      <c r="G228" s="38"/>
      <c r="H228" s="38"/>
      <c r="I228" s="38"/>
      <c r="J228" s="38"/>
      <c r="K228" s="38"/>
      <c r="L228" s="38"/>
      <c r="M228" s="38"/>
      <c r="N228" s="38"/>
      <c r="O228" s="38"/>
      <c r="P228" s="38"/>
      <c r="Q228" s="38"/>
      <c r="R228" s="92" t="s">
        <v>499</v>
      </c>
      <c r="S228" s="92"/>
      <c r="T228" s="92"/>
      <c r="U228" s="92"/>
      <c r="V228" s="92"/>
      <c r="W228" s="92"/>
      <c r="X228" s="84">
        <v>222720</v>
      </c>
      <c r="Y228" s="84"/>
      <c r="Z228" s="84"/>
      <c r="AA228" s="84"/>
      <c r="AB228" s="84"/>
      <c r="AC228" s="81">
        <v>56.796509999999998</v>
      </c>
      <c r="AD228" s="81"/>
      <c r="AE228" s="81"/>
      <c r="AF228" s="81"/>
      <c r="AG228" s="81"/>
      <c r="AH228" s="81">
        <v>111.51</v>
      </c>
      <c r="AI228" s="81"/>
      <c r="AJ228" s="81"/>
      <c r="AK228" s="81"/>
      <c r="AL228" s="81"/>
      <c r="AM228" s="81"/>
      <c r="AN228" s="81">
        <v>300</v>
      </c>
      <c r="AO228" s="81"/>
      <c r="AP228" s="81"/>
      <c r="AQ228" s="81"/>
      <c r="AR228" s="81"/>
      <c r="AS228" s="81"/>
      <c r="AT228" s="81">
        <v>200</v>
      </c>
      <c r="AU228" s="81"/>
      <c r="AV228" s="81"/>
      <c r="AW228" s="81"/>
      <c r="AX228" s="81">
        <v>200</v>
      </c>
      <c r="AY228" s="81"/>
      <c r="AZ228" s="81"/>
      <c r="BA228" s="81"/>
      <c r="BB228" s="81"/>
      <c r="BC228" s="3">
        <v>200</v>
      </c>
    </row>
    <row r="229" spans="1:55" ht="13.7" customHeight="1" x14ac:dyDescent="0.15">
      <c r="A229" s="38" t="s">
        <v>219</v>
      </c>
      <c r="B229" s="38"/>
      <c r="C229" s="38"/>
      <c r="D229" s="38"/>
      <c r="E229" s="38"/>
      <c r="F229" s="38"/>
      <c r="G229" s="38"/>
      <c r="H229" s="38"/>
      <c r="I229" s="38"/>
      <c r="J229" s="38"/>
      <c r="K229" s="38"/>
      <c r="L229" s="38"/>
      <c r="M229" s="38"/>
      <c r="N229" s="38"/>
      <c r="O229" s="38"/>
      <c r="P229" s="38"/>
      <c r="Q229" s="38"/>
      <c r="R229" s="92" t="s">
        <v>499</v>
      </c>
      <c r="S229" s="92"/>
      <c r="T229" s="92"/>
      <c r="U229" s="92"/>
      <c r="V229" s="92"/>
      <c r="W229" s="92"/>
      <c r="X229" s="84">
        <v>222920</v>
      </c>
      <c r="Y229" s="84"/>
      <c r="Z229" s="84"/>
      <c r="AA229" s="84"/>
      <c r="AB229" s="84"/>
      <c r="AC229" s="81">
        <v>39.7303</v>
      </c>
      <c r="AD229" s="81"/>
      <c r="AE229" s="81"/>
      <c r="AF229" s="81"/>
      <c r="AG229" s="81"/>
      <c r="AH229" s="81">
        <v>1.88</v>
      </c>
      <c r="AI229" s="81"/>
      <c r="AJ229" s="81"/>
      <c r="AK229" s="81"/>
      <c r="AL229" s="81"/>
      <c r="AM229" s="81"/>
      <c r="AN229" s="81">
        <v>70</v>
      </c>
      <c r="AO229" s="81"/>
      <c r="AP229" s="81"/>
      <c r="AQ229" s="81"/>
      <c r="AR229" s="81"/>
      <c r="AS229" s="81"/>
      <c r="AT229" s="81">
        <v>50</v>
      </c>
      <c r="AU229" s="81"/>
      <c r="AV229" s="81"/>
      <c r="AW229" s="81"/>
      <c r="AX229" s="81">
        <v>50</v>
      </c>
      <c r="AY229" s="81"/>
      <c r="AZ229" s="81"/>
      <c r="BA229" s="81"/>
      <c r="BB229" s="81"/>
      <c r="BC229" s="3">
        <v>50</v>
      </c>
    </row>
    <row r="230" spans="1:55" ht="13.7" customHeight="1" x14ac:dyDescent="0.15">
      <c r="A230" s="38" t="s">
        <v>181</v>
      </c>
      <c r="B230" s="38"/>
      <c r="C230" s="38"/>
      <c r="D230" s="38"/>
      <c r="E230" s="38"/>
      <c r="F230" s="38"/>
      <c r="G230" s="38"/>
      <c r="H230" s="38"/>
      <c r="I230" s="38"/>
      <c r="J230" s="38"/>
      <c r="K230" s="38"/>
      <c r="L230" s="38"/>
      <c r="M230" s="38"/>
      <c r="N230" s="38"/>
      <c r="O230" s="38"/>
      <c r="P230" s="38"/>
      <c r="Q230" s="38"/>
      <c r="R230" s="92" t="s">
        <v>499</v>
      </c>
      <c r="S230" s="92"/>
      <c r="T230" s="92"/>
      <c r="U230" s="92"/>
      <c r="V230" s="92"/>
      <c r="W230" s="92"/>
      <c r="X230" s="84">
        <v>222980</v>
      </c>
      <c r="Y230" s="84"/>
      <c r="Z230" s="84"/>
      <c r="AA230" s="84"/>
      <c r="AB230" s="84"/>
      <c r="AC230" s="81">
        <v>53.276249999999997</v>
      </c>
      <c r="AD230" s="81"/>
      <c r="AE230" s="81"/>
      <c r="AF230" s="81"/>
      <c r="AG230" s="81"/>
      <c r="AH230" s="81">
        <v>80.3</v>
      </c>
      <c r="AI230" s="81"/>
      <c r="AJ230" s="81"/>
      <c r="AK230" s="81"/>
      <c r="AL230" s="81"/>
      <c r="AM230" s="81"/>
      <c r="AN230" s="81">
        <v>70</v>
      </c>
      <c r="AO230" s="81"/>
      <c r="AP230" s="81"/>
      <c r="AQ230" s="81"/>
      <c r="AR230" s="81"/>
      <c r="AS230" s="81"/>
      <c r="AT230" s="81">
        <v>110</v>
      </c>
      <c r="AU230" s="81"/>
      <c r="AV230" s="81"/>
      <c r="AW230" s="81"/>
      <c r="AX230" s="81">
        <v>110</v>
      </c>
      <c r="AY230" s="81"/>
      <c r="AZ230" s="81"/>
      <c r="BA230" s="81"/>
      <c r="BB230" s="81"/>
      <c r="BC230" s="3">
        <v>110</v>
      </c>
    </row>
    <row r="231" spans="1:55" ht="13.7" customHeight="1" x14ac:dyDescent="0.15">
      <c r="A231" s="38" t="s">
        <v>183</v>
      </c>
      <c r="B231" s="38"/>
      <c r="C231" s="38"/>
      <c r="D231" s="38"/>
      <c r="E231" s="38"/>
      <c r="F231" s="38"/>
      <c r="G231" s="38"/>
      <c r="H231" s="38"/>
      <c r="I231" s="38"/>
      <c r="J231" s="38"/>
      <c r="K231" s="38"/>
      <c r="L231" s="38"/>
      <c r="M231" s="38"/>
      <c r="N231" s="38"/>
      <c r="O231" s="38"/>
      <c r="P231" s="38"/>
      <c r="Q231" s="38"/>
      <c r="R231" s="92" t="s">
        <v>499</v>
      </c>
      <c r="S231" s="92"/>
      <c r="T231" s="92"/>
      <c r="U231" s="92"/>
      <c r="V231" s="92"/>
      <c r="W231" s="92"/>
      <c r="X231" s="84">
        <v>222990</v>
      </c>
      <c r="Y231" s="84"/>
      <c r="Z231" s="84"/>
      <c r="AA231" s="84"/>
      <c r="AB231" s="84"/>
      <c r="AC231" s="81">
        <v>117.70536</v>
      </c>
      <c r="AD231" s="81"/>
      <c r="AE231" s="81"/>
      <c r="AF231" s="81"/>
      <c r="AG231" s="81"/>
      <c r="AH231" s="81">
        <v>263.2</v>
      </c>
      <c r="AI231" s="81"/>
      <c r="AJ231" s="81"/>
      <c r="AK231" s="81"/>
      <c r="AL231" s="81"/>
      <c r="AM231" s="81"/>
      <c r="AN231" s="81">
        <v>1680</v>
      </c>
      <c r="AO231" s="81"/>
      <c r="AP231" s="81"/>
      <c r="AQ231" s="81"/>
      <c r="AR231" s="81"/>
      <c r="AS231" s="81"/>
      <c r="AT231" s="81"/>
      <c r="AU231" s="81"/>
      <c r="AV231" s="81"/>
      <c r="AW231" s="81"/>
      <c r="AX231" s="81"/>
      <c r="AY231" s="81"/>
      <c r="AZ231" s="81"/>
      <c r="BA231" s="81"/>
      <c r="BB231" s="81"/>
      <c r="BC231" s="3"/>
    </row>
    <row r="232" spans="1:55" ht="13.7" customHeight="1" x14ac:dyDescent="0.15">
      <c r="A232" s="38" t="s">
        <v>183</v>
      </c>
      <c r="B232" s="38"/>
      <c r="C232" s="38"/>
      <c r="D232" s="38"/>
      <c r="E232" s="38"/>
      <c r="F232" s="38"/>
      <c r="G232" s="38"/>
      <c r="H232" s="38"/>
      <c r="I232" s="38"/>
      <c r="J232" s="38"/>
      <c r="K232" s="38"/>
      <c r="L232" s="38"/>
      <c r="M232" s="38"/>
      <c r="N232" s="38"/>
      <c r="O232" s="38"/>
      <c r="P232" s="38"/>
      <c r="Q232" s="38"/>
      <c r="R232" s="92" t="s">
        <v>499</v>
      </c>
      <c r="S232" s="92"/>
      <c r="T232" s="92"/>
      <c r="U232" s="92"/>
      <c r="V232" s="92"/>
      <c r="W232" s="92"/>
      <c r="X232" s="84">
        <v>222999</v>
      </c>
      <c r="Y232" s="84"/>
      <c r="Z232" s="84"/>
      <c r="AA232" s="84"/>
      <c r="AB232" s="84"/>
      <c r="AC232" s="81" t="s">
        <v>7</v>
      </c>
      <c r="AD232" s="81"/>
      <c r="AE232" s="81"/>
      <c r="AF232" s="81"/>
      <c r="AG232" s="81"/>
      <c r="AH232" s="81" t="s">
        <v>7</v>
      </c>
      <c r="AI232" s="81"/>
      <c r="AJ232" s="81"/>
      <c r="AK232" s="81"/>
      <c r="AL232" s="81"/>
      <c r="AM232" s="81"/>
      <c r="AN232" s="81" t="s">
        <v>7</v>
      </c>
      <c r="AO232" s="81"/>
      <c r="AP232" s="81"/>
      <c r="AQ232" s="81"/>
      <c r="AR232" s="81"/>
      <c r="AS232" s="81"/>
      <c r="AT232" s="81">
        <v>1637</v>
      </c>
      <c r="AU232" s="81"/>
      <c r="AV232" s="81"/>
      <c r="AW232" s="81"/>
      <c r="AX232" s="81">
        <v>1637</v>
      </c>
      <c r="AY232" s="81"/>
      <c r="AZ232" s="81"/>
      <c r="BA232" s="81"/>
      <c r="BB232" s="81"/>
      <c r="BC232" s="3">
        <v>1637</v>
      </c>
    </row>
    <row r="233" spans="1:55" ht="13.7" customHeight="1" x14ac:dyDescent="0.15">
      <c r="A233" s="38" t="s">
        <v>152</v>
      </c>
      <c r="B233" s="38"/>
      <c r="C233" s="38"/>
      <c r="D233" s="38"/>
      <c r="E233" s="38"/>
      <c r="F233" s="38"/>
      <c r="G233" s="38"/>
      <c r="H233" s="38"/>
      <c r="I233" s="38"/>
      <c r="J233" s="38"/>
      <c r="K233" s="38"/>
      <c r="L233" s="38"/>
      <c r="M233" s="38"/>
      <c r="N233" s="38"/>
      <c r="O233" s="38"/>
      <c r="P233" s="38"/>
      <c r="Q233" s="38"/>
      <c r="R233" s="92" t="s">
        <v>499</v>
      </c>
      <c r="S233" s="92"/>
      <c r="T233" s="92"/>
      <c r="U233" s="92"/>
      <c r="V233" s="92"/>
      <c r="W233" s="92"/>
      <c r="X233" s="84">
        <v>273200</v>
      </c>
      <c r="Y233" s="84"/>
      <c r="Z233" s="84"/>
      <c r="AA233" s="84"/>
      <c r="AB233" s="84"/>
      <c r="AC233" s="81">
        <v>116.57433</v>
      </c>
      <c r="AD233" s="81"/>
      <c r="AE233" s="81"/>
      <c r="AF233" s="81"/>
      <c r="AG233" s="81"/>
      <c r="AH233" s="81">
        <v>109.79</v>
      </c>
      <c r="AI233" s="81"/>
      <c r="AJ233" s="81"/>
      <c r="AK233" s="81"/>
      <c r="AL233" s="81"/>
      <c r="AM233" s="81"/>
      <c r="AN233" s="81">
        <v>85</v>
      </c>
      <c r="AO233" s="81"/>
      <c r="AP233" s="81"/>
      <c r="AQ233" s="81"/>
      <c r="AR233" s="81"/>
      <c r="AS233" s="81"/>
      <c r="AT233" s="81">
        <v>85</v>
      </c>
      <c r="AU233" s="81"/>
      <c r="AV233" s="81"/>
      <c r="AW233" s="81"/>
      <c r="AX233" s="81">
        <v>85</v>
      </c>
      <c r="AY233" s="81"/>
      <c r="AZ233" s="81"/>
      <c r="BA233" s="81"/>
      <c r="BB233" s="81"/>
      <c r="BC233" s="3">
        <v>85</v>
      </c>
    </row>
    <row r="234" spans="1:55" ht="21" customHeight="1" x14ac:dyDescent="0.15">
      <c r="A234" s="38" t="s">
        <v>154</v>
      </c>
      <c r="B234" s="38"/>
      <c r="C234" s="38"/>
      <c r="D234" s="38"/>
      <c r="E234" s="38"/>
      <c r="F234" s="38"/>
      <c r="G234" s="38"/>
      <c r="H234" s="38"/>
      <c r="I234" s="38"/>
      <c r="J234" s="38"/>
      <c r="K234" s="38"/>
      <c r="L234" s="38"/>
      <c r="M234" s="38"/>
      <c r="N234" s="38"/>
      <c r="O234" s="38"/>
      <c r="P234" s="38"/>
      <c r="Q234" s="38"/>
      <c r="R234" s="92" t="s">
        <v>499</v>
      </c>
      <c r="S234" s="92"/>
      <c r="T234" s="92"/>
      <c r="U234" s="92"/>
      <c r="V234" s="92"/>
      <c r="W234" s="92"/>
      <c r="X234" s="84">
        <v>273500</v>
      </c>
      <c r="Y234" s="84"/>
      <c r="Z234" s="84"/>
      <c r="AA234" s="84"/>
      <c r="AB234" s="84"/>
      <c r="AC234" s="81">
        <v>54.605350000000001</v>
      </c>
      <c r="AD234" s="81"/>
      <c r="AE234" s="81"/>
      <c r="AF234" s="81"/>
      <c r="AG234" s="81"/>
      <c r="AH234" s="81">
        <v>79.14</v>
      </c>
      <c r="AI234" s="81"/>
      <c r="AJ234" s="81"/>
      <c r="AK234" s="81"/>
      <c r="AL234" s="81"/>
      <c r="AM234" s="81"/>
      <c r="AN234" s="81">
        <v>75</v>
      </c>
      <c r="AO234" s="81"/>
      <c r="AP234" s="81"/>
      <c r="AQ234" s="81"/>
      <c r="AR234" s="81"/>
      <c r="AS234" s="81"/>
      <c r="AT234" s="81">
        <v>75</v>
      </c>
      <c r="AU234" s="81"/>
      <c r="AV234" s="81"/>
      <c r="AW234" s="81"/>
      <c r="AX234" s="81">
        <v>75</v>
      </c>
      <c r="AY234" s="81"/>
      <c r="AZ234" s="81"/>
      <c r="BA234" s="81"/>
      <c r="BB234" s="81"/>
      <c r="BC234" s="3">
        <v>75</v>
      </c>
    </row>
    <row r="235" spans="1:55" ht="13.7" customHeight="1" x14ac:dyDescent="0.15">
      <c r="A235" s="38" t="s">
        <v>222</v>
      </c>
      <c r="B235" s="38"/>
      <c r="C235" s="38"/>
      <c r="D235" s="38"/>
      <c r="E235" s="38"/>
      <c r="F235" s="38"/>
      <c r="G235" s="38"/>
      <c r="H235" s="38"/>
      <c r="I235" s="38"/>
      <c r="J235" s="38"/>
      <c r="K235" s="38"/>
      <c r="L235" s="38"/>
      <c r="M235" s="38"/>
      <c r="N235" s="38"/>
      <c r="O235" s="38"/>
      <c r="P235" s="38"/>
      <c r="Q235" s="38"/>
      <c r="R235" s="92" t="s">
        <v>499</v>
      </c>
      <c r="S235" s="92"/>
      <c r="T235" s="92"/>
      <c r="U235" s="92"/>
      <c r="V235" s="92"/>
      <c r="W235" s="92"/>
      <c r="X235" s="84">
        <v>273900</v>
      </c>
      <c r="Y235" s="84"/>
      <c r="Z235" s="84"/>
      <c r="AA235" s="84"/>
      <c r="AB235" s="84"/>
      <c r="AC235" s="81">
        <v>81</v>
      </c>
      <c r="AD235" s="81"/>
      <c r="AE235" s="81"/>
      <c r="AF235" s="81"/>
      <c r="AG235" s="81"/>
      <c r="AH235" s="81" t="s">
        <v>7</v>
      </c>
      <c r="AI235" s="81"/>
      <c r="AJ235" s="81"/>
      <c r="AK235" s="81"/>
      <c r="AL235" s="81"/>
      <c r="AM235" s="81"/>
      <c r="AN235" s="81" t="s">
        <v>7</v>
      </c>
      <c r="AO235" s="81"/>
      <c r="AP235" s="81"/>
      <c r="AQ235" s="81"/>
      <c r="AR235" s="81"/>
      <c r="AS235" s="81"/>
      <c r="AT235" s="81">
        <v>20</v>
      </c>
      <c r="AU235" s="81"/>
      <c r="AV235" s="81"/>
      <c r="AW235" s="81"/>
      <c r="AX235" s="81">
        <v>20</v>
      </c>
      <c r="AY235" s="81"/>
      <c r="AZ235" s="81"/>
      <c r="BA235" s="81"/>
      <c r="BB235" s="81"/>
      <c r="BC235" s="3">
        <v>20</v>
      </c>
    </row>
    <row r="236" spans="1:55" ht="13.7" customHeight="1" x14ac:dyDescent="0.15">
      <c r="A236" s="38" t="s">
        <v>223</v>
      </c>
      <c r="B236" s="38"/>
      <c r="C236" s="38"/>
      <c r="D236" s="38"/>
      <c r="E236" s="38"/>
      <c r="F236" s="38"/>
      <c r="G236" s="38"/>
      <c r="H236" s="38"/>
      <c r="I236" s="38"/>
      <c r="J236" s="38"/>
      <c r="K236" s="38"/>
      <c r="L236" s="38"/>
      <c r="M236" s="38"/>
      <c r="N236" s="38"/>
      <c r="O236" s="38"/>
      <c r="P236" s="38"/>
      <c r="Q236" s="38"/>
      <c r="R236" s="92" t="s">
        <v>499</v>
      </c>
      <c r="S236" s="92"/>
      <c r="T236" s="92"/>
      <c r="U236" s="92"/>
      <c r="V236" s="92"/>
      <c r="W236" s="92"/>
      <c r="X236" s="84">
        <v>281361</v>
      </c>
      <c r="Y236" s="84"/>
      <c r="Z236" s="84"/>
      <c r="AA236" s="84"/>
      <c r="AB236" s="84"/>
      <c r="AC236" s="81">
        <v>3</v>
      </c>
      <c r="AD236" s="81"/>
      <c r="AE236" s="81"/>
      <c r="AF236" s="81"/>
      <c r="AG236" s="81"/>
      <c r="AH236" s="81">
        <v>5</v>
      </c>
      <c r="AI236" s="81"/>
      <c r="AJ236" s="81"/>
      <c r="AK236" s="81"/>
      <c r="AL236" s="81"/>
      <c r="AM236" s="81"/>
      <c r="AN236" s="81">
        <v>15</v>
      </c>
      <c r="AO236" s="81"/>
      <c r="AP236" s="81"/>
      <c r="AQ236" s="81"/>
      <c r="AR236" s="81"/>
      <c r="AS236" s="81"/>
      <c r="AT236" s="81">
        <v>10</v>
      </c>
      <c r="AU236" s="81"/>
      <c r="AV236" s="81"/>
      <c r="AW236" s="81"/>
      <c r="AX236" s="81">
        <v>10</v>
      </c>
      <c r="AY236" s="81"/>
      <c r="AZ236" s="81"/>
      <c r="BA236" s="81"/>
      <c r="BB236" s="81"/>
      <c r="BC236" s="3">
        <v>10</v>
      </c>
    </row>
    <row r="237" spans="1:55" ht="13.7" customHeight="1" x14ac:dyDescent="0.15">
      <c r="A237" s="38" t="s">
        <v>155</v>
      </c>
      <c r="B237" s="38"/>
      <c r="C237" s="38"/>
      <c r="D237" s="38"/>
      <c r="E237" s="38"/>
      <c r="F237" s="38"/>
      <c r="G237" s="38"/>
      <c r="H237" s="38"/>
      <c r="I237" s="38"/>
      <c r="J237" s="38"/>
      <c r="K237" s="38"/>
      <c r="L237" s="38"/>
      <c r="M237" s="38"/>
      <c r="N237" s="38"/>
      <c r="O237" s="38"/>
      <c r="P237" s="38"/>
      <c r="Q237" s="38"/>
      <c r="R237" s="92" t="s">
        <v>499</v>
      </c>
      <c r="S237" s="92"/>
      <c r="T237" s="92"/>
      <c r="U237" s="92"/>
      <c r="V237" s="92"/>
      <c r="W237" s="92"/>
      <c r="X237" s="84">
        <v>314110</v>
      </c>
      <c r="Y237" s="84"/>
      <c r="Z237" s="84"/>
      <c r="AA237" s="84"/>
      <c r="AB237" s="84"/>
      <c r="AC237" s="81">
        <v>149.99659</v>
      </c>
      <c r="AD237" s="81"/>
      <c r="AE237" s="81"/>
      <c r="AF237" s="81"/>
      <c r="AG237" s="81"/>
      <c r="AH237" s="81">
        <v>39.89</v>
      </c>
      <c r="AI237" s="81"/>
      <c r="AJ237" s="81"/>
      <c r="AK237" s="81"/>
      <c r="AL237" s="81"/>
      <c r="AM237" s="81"/>
      <c r="AN237" s="81">
        <v>50</v>
      </c>
      <c r="AO237" s="81"/>
      <c r="AP237" s="81"/>
      <c r="AQ237" s="81"/>
      <c r="AR237" s="81"/>
      <c r="AS237" s="81"/>
      <c r="AT237" s="81">
        <v>50</v>
      </c>
      <c r="AU237" s="81"/>
      <c r="AV237" s="81"/>
      <c r="AW237" s="81"/>
      <c r="AX237" s="81">
        <v>50</v>
      </c>
      <c r="AY237" s="81"/>
      <c r="AZ237" s="81"/>
      <c r="BA237" s="81"/>
      <c r="BB237" s="81"/>
      <c r="BC237" s="3">
        <v>50</v>
      </c>
    </row>
    <row r="238" spans="1:55" ht="13.7" customHeight="1" x14ac:dyDescent="0.15">
      <c r="A238" s="38" t="s">
        <v>187</v>
      </c>
      <c r="B238" s="38"/>
      <c r="C238" s="38"/>
      <c r="D238" s="38"/>
      <c r="E238" s="38"/>
      <c r="F238" s="38"/>
      <c r="G238" s="38"/>
      <c r="H238" s="38"/>
      <c r="I238" s="38"/>
      <c r="J238" s="38"/>
      <c r="K238" s="38"/>
      <c r="L238" s="38"/>
      <c r="M238" s="38"/>
      <c r="N238" s="38"/>
      <c r="O238" s="38"/>
      <c r="P238" s="38"/>
      <c r="Q238" s="38"/>
      <c r="R238" s="92" t="s">
        <v>499</v>
      </c>
      <c r="S238" s="92"/>
      <c r="T238" s="92"/>
      <c r="U238" s="92"/>
      <c r="V238" s="92"/>
      <c r="W238" s="92"/>
      <c r="X238" s="84">
        <v>315110</v>
      </c>
      <c r="Y238" s="84"/>
      <c r="Z238" s="84"/>
      <c r="AA238" s="84"/>
      <c r="AB238" s="84"/>
      <c r="AC238" s="81">
        <v>928.1</v>
      </c>
      <c r="AD238" s="81"/>
      <c r="AE238" s="81"/>
      <c r="AF238" s="81"/>
      <c r="AG238" s="81"/>
      <c r="AH238" s="81"/>
      <c r="AI238" s="81"/>
      <c r="AJ238" s="81"/>
      <c r="AK238" s="81"/>
      <c r="AL238" s="81"/>
      <c r="AM238" s="81"/>
      <c r="AN238" s="81" t="s">
        <v>7</v>
      </c>
      <c r="AO238" s="81"/>
      <c r="AP238" s="81"/>
      <c r="AQ238" s="81"/>
      <c r="AR238" s="81"/>
      <c r="AS238" s="81"/>
      <c r="AT238" s="81">
        <v>0</v>
      </c>
      <c r="AU238" s="81"/>
      <c r="AV238" s="81"/>
      <c r="AW238" s="81"/>
      <c r="AX238" s="81">
        <v>0</v>
      </c>
      <c r="AY238" s="81"/>
      <c r="AZ238" s="81"/>
      <c r="BA238" s="81"/>
      <c r="BB238" s="81"/>
      <c r="BC238" s="3">
        <v>0</v>
      </c>
    </row>
    <row r="239" spans="1:55" ht="13.7" customHeight="1" x14ac:dyDescent="0.15">
      <c r="A239" s="38" t="s">
        <v>188</v>
      </c>
      <c r="B239" s="38"/>
      <c r="C239" s="38"/>
      <c r="D239" s="38"/>
      <c r="E239" s="38"/>
      <c r="F239" s="38"/>
      <c r="G239" s="38"/>
      <c r="H239" s="38"/>
      <c r="I239" s="38"/>
      <c r="J239" s="38"/>
      <c r="K239" s="38"/>
      <c r="L239" s="38"/>
      <c r="M239" s="38"/>
      <c r="N239" s="38"/>
      <c r="O239" s="38"/>
      <c r="P239" s="38"/>
      <c r="Q239" s="38"/>
      <c r="R239" s="92" t="s">
        <v>499</v>
      </c>
      <c r="S239" s="92"/>
      <c r="T239" s="92"/>
      <c r="U239" s="92"/>
      <c r="V239" s="92"/>
      <c r="W239" s="92"/>
      <c r="X239" s="84">
        <v>316110</v>
      </c>
      <c r="Y239" s="84"/>
      <c r="Z239" s="84"/>
      <c r="AA239" s="84"/>
      <c r="AB239" s="84"/>
      <c r="AC239" s="81">
        <v>115.425</v>
      </c>
      <c r="AD239" s="81"/>
      <c r="AE239" s="81"/>
      <c r="AF239" s="81"/>
      <c r="AG239" s="81"/>
      <c r="AH239" s="81">
        <v>38.81</v>
      </c>
      <c r="AI239" s="81"/>
      <c r="AJ239" s="81"/>
      <c r="AK239" s="81"/>
      <c r="AL239" s="81"/>
      <c r="AM239" s="81"/>
      <c r="AN239" s="81">
        <v>50</v>
      </c>
      <c r="AO239" s="81"/>
      <c r="AP239" s="81"/>
      <c r="AQ239" s="81"/>
      <c r="AR239" s="81"/>
      <c r="AS239" s="81"/>
      <c r="AT239" s="81">
        <v>0</v>
      </c>
      <c r="AU239" s="81"/>
      <c r="AV239" s="81"/>
      <c r="AW239" s="81"/>
      <c r="AX239" s="81">
        <v>0</v>
      </c>
      <c r="AY239" s="81"/>
      <c r="AZ239" s="81"/>
      <c r="BA239" s="81"/>
      <c r="BB239" s="81"/>
      <c r="BC239" s="3">
        <v>0</v>
      </c>
    </row>
    <row r="240" spans="1:55" ht="13.7" customHeight="1" x14ac:dyDescent="0.15">
      <c r="A240" s="38" t="s">
        <v>156</v>
      </c>
      <c r="B240" s="38"/>
      <c r="C240" s="38"/>
      <c r="D240" s="38"/>
      <c r="E240" s="38"/>
      <c r="F240" s="38"/>
      <c r="G240" s="38"/>
      <c r="H240" s="38"/>
      <c r="I240" s="38"/>
      <c r="J240" s="38"/>
      <c r="K240" s="38"/>
      <c r="L240" s="38"/>
      <c r="M240" s="38"/>
      <c r="N240" s="38"/>
      <c r="O240" s="38"/>
      <c r="P240" s="38"/>
      <c r="Q240" s="38"/>
      <c r="R240" s="92" t="s">
        <v>499</v>
      </c>
      <c r="S240" s="92"/>
      <c r="T240" s="92"/>
      <c r="U240" s="92"/>
      <c r="V240" s="92"/>
      <c r="W240" s="92"/>
      <c r="X240" s="84">
        <v>317110</v>
      </c>
      <c r="Y240" s="84"/>
      <c r="Z240" s="84"/>
      <c r="AA240" s="84"/>
      <c r="AB240" s="84"/>
      <c r="AC240" s="81" t="s">
        <v>7</v>
      </c>
      <c r="AD240" s="81"/>
      <c r="AE240" s="81"/>
      <c r="AF240" s="81"/>
      <c r="AG240" s="81"/>
      <c r="AH240" s="81" t="s">
        <v>7</v>
      </c>
      <c r="AI240" s="81"/>
      <c r="AJ240" s="81"/>
      <c r="AK240" s="81"/>
      <c r="AL240" s="81"/>
      <c r="AM240" s="81"/>
      <c r="AN240" s="81" t="s">
        <v>7</v>
      </c>
      <c r="AO240" s="81"/>
      <c r="AP240" s="81"/>
      <c r="AQ240" s="81"/>
      <c r="AR240" s="81"/>
      <c r="AS240" s="81"/>
      <c r="AT240" s="81">
        <v>0</v>
      </c>
      <c r="AU240" s="81"/>
      <c r="AV240" s="81"/>
      <c r="AW240" s="81"/>
      <c r="AX240" s="81">
        <v>0</v>
      </c>
      <c r="AY240" s="81"/>
      <c r="AZ240" s="81"/>
      <c r="BA240" s="81"/>
      <c r="BB240" s="81"/>
      <c r="BC240" s="3">
        <v>0</v>
      </c>
    </row>
    <row r="241" spans="1:55" ht="13.7" customHeight="1" x14ac:dyDescent="0.15">
      <c r="A241" s="38" t="s">
        <v>224</v>
      </c>
      <c r="B241" s="38"/>
      <c r="C241" s="38"/>
      <c r="D241" s="38"/>
      <c r="E241" s="38"/>
      <c r="F241" s="38"/>
      <c r="G241" s="38"/>
      <c r="H241" s="38"/>
      <c r="I241" s="38"/>
      <c r="J241" s="38"/>
      <c r="K241" s="38"/>
      <c r="L241" s="38"/>
      <c r="M241" s="38"/>
      <c r="N241" s="38"/>
      <c r="O241" s="38"/>
      <c r="P241" s="38"/>
      <c r="Q241" s="38"/>
      <c r="R241" s="92" t="s">
        <v>499</v>
      </c>
      <c r="S241" s="92"/>
      <c r="T241" s="92"/>
      <c r="U241" s="92"/>
      <c r="V241" s="92"/>
      <c r="W241" s="92"/>
      <c r="X241" s="84">
        <v>318110</v>
      </c>
      <c r="Y241" s="84"/>
      <c r="Z241" s="84"/>
      <c r="AA241" s="84"/>
      <c r="AB241" s="84"/>
      <c r="AC241" s="81">
        <v>62.802</v>
      </c>
      <c r="AD241" s="81"/>
      <c r="AE241" s="81"/>
      <c r="AF241" s="81"/>
      <c r="AG241" s="81"/>
      <c r="AH241" s="81" t="s">
        <v>7</v>
      </c>
      <c r="AI241" s="81"/>
      <c r="AJ241" s="81"/>
      <c r="AK241" s="81"/>
      <c r="AL241" s="81"/>
      <c r="AM241" s="81"/>
      <c r="AN241" s="81" t="s">
        <v>7</v>
      </c>
      <c r="AO241" s="81"/>
      <c r="AP241" s="81"/>
      <c r="AQ241" s="81"/>
      <c r="AR241" s="81"/>
      <c r="AS241" s="81"/>
      <c r="AT241" s="81">
        <v>0</v>
      </c>
      <c r="AU241" s="81"/>
      <c r="AV241" s="81"/>
      <c r="AW241" s="81"/>
      <c r="AX241" s="81">
        <v>0</v>
      </c>
      <c r="AY241" s="81"/>
      <c r="AZ241" s="81"/>
      <c r="BA241" s="81"/>
      <c r="BB241" s="81"/>
      <c r="BC241" s="3">
        <v>0</v>
      </c>
    </row>
    <row r="242" spans="1:55" ht="13.7" customHeight="1" x14ac:dyDescent="0.15">
      <c r="A242" s="38" t="s">
        <v>191</v>
      </c>
      <c r="B242" s="38"/>
      <c r="C242" s="38"/>
      <c r="D242" s="38"/>
      <c r="E242" s="38"/>
      <c r="F242" s="38"/>
      <c r="G242" s="38"/>
      <c r="H242" s="38"/>
      <c r="I242" s="38"/>
      <c r="J242" s="38"/>
      <c r="K242" s="38"/>
      <c r="L242" s="38"/>
      <c r="M242" s="38"/>
      <c r="N242" s="38"/>
      <c r="O242" s="38"/>
      <c r="P242" s="38"/>
      <c r="Q242" s="38"/>
      <c r="R242" s="92" t="s">
        <v>499</v>
      </c>
      <c r="S242" s="92"/>
      <c r="T242" s="92"/>
      <c r="U242" s="92"/>
      <c r="V242" s="92"/>
      <c r="W242" s="92"/>
      <c r="X242" s="84">
        <v>331110</v>
      </c>
      <c r="Y242" s="84"/>
      <c r="Z242" s="84"/>
      <c r="AA242" s="84"/>
      <c r="AB242" s="84"/>
      <c r="AC242" s="81">
        <v>53.142659999999999</v>
      </c>
      <c r="AD242" s="81"/>
      <c r="AE242" s="81"/>
      <c r="AF242" s="81"/>
      <c r="AG242" s="81"/>
      <c r="AH242" s="81">
        <v>79.36</v>
      </c>
      <c r="AI242" s="81"/>
      <c r="AJ242" s="81"/>
      <c r="AK242" s="81"/>
      <c r="AL242" s="81"/>
      <c r="AM242" s="81"/>
      <c r="AN242" s="81">
        <v>350</v>
      </c>
      <c r="AO242" s="81"/>
      <c r="AP242" s="81"/>
      <c r="AQ242" s="81"/>
      <c r="AR242" s="81"/>
      <c r="AS242" s="81"/>
      <c r="AT242" s="81">
        <v>350</v>
      </c>
      <c r="AU242" s="81"/>
      <c r="AV242" s="81"/>
      <c r="AW242" s="81"/>
      <c r="AX242" s="81">
        <v>350</v>
      </c>
      <c r="AY242" s="81"/>
      <c r="AZ242" s="81"/>
      <c r="BA242" s="81"/>
      <c r="BB242" s="81"/>
      <c r="BC242" s="3">
        <v>350</v>
      </c>
    </row>
    <row r="243" spans="1:55" ht="13.7" customHeight="1" x14ac:dyDescent="0.15">
      <c r="A243" s="38" t="s">
        <v>192</v>
      </c>
      <c r="B243" s="38"/>
      <c r="C243" s="38"/>
      <c r="D243" s="38"/>
      <c r="E243" s="38"/>
      <c r="F243" s="38"/>
      <c r="G243" s="38"/>
      <c r="H243" s="38"/>
      <c r="I243" s="38"/>
      <c r="J243" s="38"/>
      <c r="K243" s="38"/>
      <c r="L243" s="38"/>
      <c r="M243" s="38"/>
      <c r="N243" s="38"/>
      <c r="O243" s="38"/>
      <c r="P243" s="38"/>
      <c r="Q243" s="38"/>
      <c r="R243" s="92" t="s">
        <v>499</v>
      </c>
      <c r="S243" s="92"/>
      <c r="T243" s="92"/>
      <c r="U243" s="92"/>
      <c r="V243" s="92"/>
      <c r="W243" s="92"/>
      <c r="X243" s="84">
        <v>332110</v>
      </c>
      <c r="Y243" s="84"/>
      <c r="Z243" s="84"/>
      <c r="AA243" s="84"/>
      <c r="AB243" s="84"/>
      <c r="AC243" s="81">
        <v>21.442</v>
      </c>
      <c r="AD243" s="81"/>
      <c r="AE243" s="81"/>
      <c r="AF243" s="81"/>
      <c r="AG243" s="81"/>
      <c r="AH243" s="81">
        <v>8.64</v>
      </c>
      <c r="AI243" s="81"/>
      <c r="AJ243" s="81"/>
      <c r="AK243" s="81"/>
      <c r="AL243" s="81"/>
      <c r="AM243" s="81"/>
      <c r="AN243" s="81">
        <v>35.4</v>
      </c>
      <c r="AO243" s="81"/>
      <c r="AP243" s="81"/>
      <c r="AQ243" s="81"/>
      <c r="AR243" s="81"/>
      <c r="AS243" s="81"/>
      <c r="AT243" s="81">
        <v>15</v>
      </c>
      <c r="AU243" s="81"/>
      <c r="AV243" s="81"/>
      <c r="AW243" s="81"/>
      <c r="AX243" s="81">
        <v>15</v>
      </c>
      <c r="AY243" s="81"/>
      <c r="AZ243" s="81"/>
      <c r="BA243" s="81"/>
      <c r="BB243" s="81"/>
      <c r="BC243" s="3">
        <v>15</v>
      </c>
    </row>
    <row r="244" spans="1:55" ht="13.7" customHeight="1" x14ac:dyDescent="0.15">
      <c r="A244" s="38" t="s">
        <v>193</v>
      </c>
      <c r="B244" s="38"/>
      <c r="C244" s="38"/>
      <c r="D244" s="38"/>
      <c r="E244" s="38"/>
      <c r="F244" s="38"/>
      <c r="G244" s="38"/>
      <c r="H244" s="38"/>
      <c r="I244" s="38"/>
      <c r="J244" s="38"/>
      <c r="K244" s="38"/>
      <c r="L244" s="38"/>
      <c r="M244" s="38"/>
      <c r="N244" s="38"/>
      <c r="O244" s="38"/>
      <c r="P244" s="38"/>
      <c r="Q244" s="38"/>
      <c r="R244" s="92" t="s">
        <v>499</v>
      </c>
      <c r="S244" s="92"/>
      <c r="T244" s="92"/>
      <c r="U244" s="92"/>
      <c r="V244" s="92"/>
      <c r="W244" s="92"/>
      <c r="X244" s="84">
        <v>336110</v>
      </c>
      <c r="Y244" s="84"/>
      <c r="Z244" s="84"/>
      <c r="AA244" s="84"/>
      <c r="AB244" s="84"/>
      <c r="AC244" s="81">
        <v>120.47658</v>
      </c>
      <c r="AD244" s="81"/>
      <c r="AE244" s="81"/>
      <c r="AF244" s="81"/>
      <c r="AG244" s="81"/>
      <c r="AH244" s="81">
        <v>109.56</v>
      </c>
      <c r="AI244" s="81"/>
      <c r="AJ244" s="81"/>
      <c r="AK244" s="81"/>
      <c r="AL244" s="81"/>
      <c r="AM244" s="81"/>
      <c r="AN244" s="81">
        <v>150</v>
      </c>
      <c r="AO244" s="81"/>
      <c r="AP244" s="81"/>
      <c r="AQ244" s="81"/>
      <c r="AR244" s="81"/>
      <c r="AS244" s="81"/>
      <c r="AT244" s="81">
        <v>150</v>
      </c>
      <c r="AU244" s="81"/>
      <c r="AV244" s="81"/>
      <c r="AW244" s="81"/>
      <c r="AX244" s="81">
        <v>150</v>
      </c>
      <c r="AY244" s="81"/>
      <c r="AZ244" s="81"/>
      <c r="BA244" s="81"/>
      <c r="BB244" s="81"/>
      <c r="BC244" s="3">
        <v>150</v>
      </c>
    </row>
    <row r="245" spans="1:55" ht="13.7" customHeight="1" x14ac:dyDescent="0.15">
      <c r="A245" s="38" t="s">
        <v>158</v>
      </c>
      <c r="B245" s="38"/>
      <c r="C245" s="38"/>
      <c r="D245" s="38"/>
      <c r="E245" s="38"/>
      <c r="F245" s="38"/>
      <c r="G245" s="38"/>
      <c r="H245" s="38"/>
      <c r="I245" s="38"/>
      <c r="J245" s="38"/>
      <c r="K245" s="38"/>
      <c r="L245" s="38"/>
      <c r="M245" s="38"/>
      <c r="N245" s="38"/>
      <c r="O245" s="38"/>
      <c r="P245" s="38"/>
      <c r="Q245" s="38"/>
      <c r="R245" s="92" t="s">
        <v>499</v>
      </c>
      <c r="S245" s="92"/>
      <c r="T245" s="92"/>
      <c r="U245" s="92"/>
      <c r="V245" s="92"/>
      <c r="W245" s="92"/>
      <c r="X245" s="84">
        <v>339110</v>
      </c>
      <c r="Y245" s="84"/>
      <c r="Z245" s="84"/>
      <c r="AA245" s="84"/>
      <c r="AB245" s="84"/>
      <c r="AC245" s="81">
        <v>153.48750000000001</v>
      </c>
      <c r="AD245" s="81"/>
      <c r="AE245" s="81"/>
      <c r="AF245" s="81"/>
      <c r="AG245" s="81"/>
      <c r="AH245" s="81">
        <v>91.24</v>
      </c>
      <c r="AI245" s="81"/>
      <c r="AJ245" s="81"/>
      <c r="AK245" s="81"/>
      <c r="AL245" s="81"/>
      <c r="AM245" s="81"/>
      <c r="AN245" s="81">
        <v>153</v>
      </c>
      <c r="AO245" s="81"/>
      <c r="AP245" s="81"/>
      <c r="AQ245" s="81"/>
      <c r="AR245" s="81"/>
      <c r="AS245" s="81"/>
      <c r="AT245" s="81">
        <v>115.4</v>
      </c>
      <c r="AU245" s="81"/>
      <c r="AV245" s="81"/>
      <c r="AW245" s="81"/>
      <c r="AX245" s="81">
        <v>115.4</v>
      </c>
      <c r="AY245" s="81"/>
      <c r="AZ245" s="81"/>
      <c r="BA245" s="81"/>
      <c r="BB245" s="81"/>
      <c r="BC245" s="3">
        <v>115.4</v>
      </c>
    </row>
    <row r="246" spans="1:55" ht="20.6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row>
    <row r="247" spans="1:55" ht="11.85" customHeight="1" x14ac:dyDescent="0.15">
      <c r="A247" s="82" t="s">
        <v>96</v>
      </c>
      <c r="B247" s="82"/>
      <c r="C247" s="82"/>
      <c r="D247" s="83" t="s">
        <v>85</v>
      </c>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c r="AC247" s="83"/>
      <c r="AD247" s="83"/>
      <c r="AE247" s="83"/>
      <c r="AF247" s="83"/>
      <c r="AG247" s="83"/>
      <c r="AH247" s="83"/>
      <c r="AI247" s="83"/>
      <c r="AJ247" s="83"/>
      <c r="AK247" s="83"/>
      <c r="AL247" s="83"/>
      <c r="AM247" s="83"/>
      <c r="AN247" s="83"/>
      <c r="AO247" s="83"/>
      <c r="AP247" s="83"/>
      <c r="AQ247" s="83"/>
      <c r="AR247" s="83"/>
      <c r="AS247" s="83"/>
      <c r="AT247" s="83"/>
      <c r="AU247" s="83"/>
      <c r="AV247" s="83"/>
      <c r="AW247" s="83"/>
      <c r="AX247" s="83"/>
      <c r="AY247" s="84">
        <v>411</v>
      </c>
      <c r="AZ247" s="84"/>
      <c r="BA247" s="84"/>
      <c r="BB247" s="84"/>
      <c r="BC247" s="84"/>
    </row>
    <row r="248" spans="1:55" ht="11.85" customHeight="1" x14ac:dyDescent="0.15">
      <c r="A248" s="82" t="s">
        <v>98</v>
      </c>
      <c r="B248" s="82"/>
      <c r="C248" s="82"/>
      <c r="D248" s="83" t="s">
        <v>225</v>
      </c>
      <c r="E248" s="83"/>
      <c r="F248" s="83"/>
      <c r="G248" s="83"/>
      <c r="H248" s="83"/>
      <c r="I248" s="83"/>
      <c r="J248" s="83"/>
      <c r="K248" s="83"/>
      <c r="L248" s="83"/>
      <c r="M248" s="83"/>
      <c r="N248" s="83"/>
      <c r="O248" s="83"/>
      <c r="P248" s="83"/>
      <c r="Q248" s="83"/>
      <c r="R248" s="83"/>
      <c r="S248" s="83"/>
      <c r="T248" s="83"/>
      <c r="U248" s="83"/>
      <c r="V248" s="83"/>
      <c r="W248" s="83"/>
      <c r="X248" s="83"/>
      <c r="Y248" s="83"/>
      <c r="Z248" s="83"/>
      <c r="AA248" s="83"/>
      <c r="AB248" s="83"/>
      <c r="AC248" s="83"/>
      <c r="AD248" s="83"/>
      <c r="AE248" s="83"/>
      <c r="AF248" s="83"/>
      <c r="AG248" s="83"/>
      <c r="AH248" s="83"/>
      <c r="AI248" s="83"/>
      <c r="AJ248" s="83"/>
      <c r="AK248" s="83"/>
      <c r="AL248" s="83"/>
      <c r="AM248" s="83"/>
      <c r="AN248" s="83"/>
      <c r="AO248" s="83"/>
      <c r="AP248" s="83"/>
      <c r="AQ248" s="83"/>
      <c r="AR248" s="83"/>
      <c r="AS248" s="83"/>
      <c r="AT248" s="83"/>
      <c r="AU248" s="83"/>
      <c r="AV248" s="83"/>
      <c r="AW248" s="83"/>
      <c r="AX248" s="83"/>
      <c r="AY248" s="84">
        <v>68</v>
      </c>
      <c r="AZ248" s="84"/>
      <c r="BA248" s="84"/>
      <c r="BB248" s="84"/>
      <c r="BC248" s="84"/>
    </row>
    <row r="249" spans="1:55" ht="11.85" customHeight="1" x14ac:dyDescent="0.15">
      <c r="A249" s="82" t="s">
        <v>100</v>
      </c>
      <c r="B249" s="82"/>
      <c r="C249" s="82"/>
      <c r="D249" s="83" t="s">
        <v>226</v>
      </c>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c r="AC249" s="83"/>
      <c r="AD249" s="83"/>
      <c r="AE249" s="83"/>
      <c r="AF249" s="83"/>
      <c r="AG249" s="83"/>
      <c r="AH249" s="83"/>
      <c r="AI249" s="83"/>
      <c r="AJ249" s="83"/>
      <c r="AK249" s="83"/>
      <c r="AL249" s="83"/>
      <c r="AM249" s="83"/>
      <c r="AN249" s="83"/>
      <c r="AO249" s="83"/>
      <c r="AP249" s="83"/>
      <c r="AQ249" s="83"/>
      <c r="AR249" s="83"/>
      <c r="AS249" s="83"/>
      <c r="AT249" s="83"/>
      <c r="AU249" s="83"/>
      <c r="AV249" s="83"/>
      <c r="AW249" s="83"/>
      <c r="AX249" s="83"/>
      <c r="AY249" s="84">
        <v>6802</v>
      </c>
      <c r="AZ249" s="84"/>
      <c r="BA249" s="84"/>
      <c r="BB249" s="84"/>
      <c r="BC249" s="84"/>
    </row>
    <row r="250" spans="1:55" ht="13.7"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row>
    <row r="251" spans="1:55" ht="13.7" customHeight="1" x14ac:dyDescent="0.15">
      <c r="A251" s="44" t="s">
        <v>102</v>
      </c>
      <c r="B251" s="44"/>
      <c r="C251" s="44"/>
      <c r="D251" s="44"/>
      <c r="E251" s="38" t="s">
        <v>7</v>
      </c>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c r="AW251" s="38"/>
      <c r="AX251" s="38"/>
      <c r="AY251" s="38"/>
      <c r="AZ251" s="38"/>
      <c r="BA251" s="38"/>
      <c r="BB251" s="38"/>
      <c r="BC251" s="38"/>
    </row>
    <row r="252" spans="1:55" ht="12.2" customHeight="1" x14ac:dyDescent="0.15">
      <c r="A252" s="85" t="s">
        <v>103</v>
      </c>
      <c r="B252" s="85"/>
      <c r="C252" s="85"/>
      <c r="D252" s="85"/>
      <c r="E252" s="38" t="s">
        <v>227</v>
      </c>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c r="AW252" s="38"/>
      <c r="AX252" s="38"/>
      <c r="AY252" s="38"/>
      <c r="AZ252" s="38"/>
      <c r="BA252" s="38"/>
      <c r="BB252" s="38"/>
      <c r="BC252" s="38"/>
    </row>
    <row r="253" spans="1:55" ht="29.85" customHeight="1" x14ac:dyDescent="0.15">
      <c r="A253" s="86" t="s">
        <v>105</v>
      </c>
      <c r="B253" s="86"/>
      <c r="C253" s="86"/>
      <c r="D253" s="86"/>
      <c r="E253" s="38" t="s">
        <v>228</v>
      </c>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c r="AT253" s="38"/>
      <c r="AU253" s="38"/>
      <c r="AV253" s="38"/>
      <c r="AW253" s="38"/>
      <c r="AX253" s="38"/>
      <c r="AY253" s="38"/>
      <c r="AZ253" s="38"/>
      <c r="BA253" s="38"/>
      <c r="BB253" s="38"/>
      <c r="BC253" s="38"/>
    </row>
    <row r="254" spans="1:55" ht="21" customHeight="1" x14ac:dyDescent="0.15">
      <c r="A254" s="86" t="s">
        <v>107</v>
      </c>
      <c r="B254" s="86"/>
      <c r="C254" s="86"/>
      <c r="D254" s="86"/>
      <c r="E254" s="38" t="s">
        <v>229</v>
      </c>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c r="AT254" s="38"/>
      <c r="AU254" s="38"/>
      <c r="AV254" s="38"/>
      <c r="AW254" s="38"/>
      <c r="AX254" s="38"/>
      <c r="AY254" s="38"/>
      <c r="AZ254" s="38"/>
      <c r="BA254" s="38"/>
      <c r="BB254" s="38"/>
      <c r="BC254" s="38"/>
    </row>
    <row r="255" spans="1:55" ht="13.7"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row>
    <row r="256" spans="1:55" ht="13.7" customHeight="1" x14ac:dyDescent="0.15">
      <c r="A256" s="44" t="s">
        <v>109</v>
      </c>
      <c r="B256" s="44" t="s">
        <v>110</v>
      </c>
      <c r="C256" s="44"/>
      <c r="D256" s="44"/>
      <c r="E256" s="44"/>
      <c r="F256" s="44"/>
      <c r="G256" s="44"/>
      <c r="H256" s="44"/>
      <c r="I256" s="44"/>
      <c r="J256" s="44"/>
      <c r="K256" s="44"/>
      <c r="L256" s="44"/>
      <c r="M256" s="44" t="s">
        <v>10</v>
      </c>
      <c r="N256" s="44"/>
      <c r="O256" s="44"/>
      <c r="P256" s="44"/>
      <c r="Q256" s="44"/>
      <c r="R256" s="44"/>
      <c r="S256" s="44"/>
      <c r="T256" s="44" t="s">
        <v>111</v>
      </c>
      <c r="U256" s="44"/>
      <c r="V256" s="44"/>
      <c r="W256" s="44"/>
      <c r="X256" s="44"/>
      <c r="Y256" s="44"/>
      <c r="Z256" s="44"/>
      <c r="AA256" s="44"/>
      <c r="AB256" s="44" t="s">
        <v>12</v>
      </c>
      <c r="AC256" s="44"/>
      <c r="AD256" s="44"/>
      <c r="AE256" s="44"/>
      <c r="AF256" s="44"/>
      <c r="AG256" s="44" t="s">
        <v>13</v>
      </c>
      <c r="AH256" s="44"/>
      <c r="AI256" s="44"/>
      <c r="AJ256" s="44"/>
      <c r="AK256" s="44"/>
      <c r="AL256" s="44"/>
      <c r="AM256" s="44" t="s">
        <v>14</v>
      </c>
      <c r="AN256" s="44"/>
      <c r="AO256" s="44"/>
      <c r="AP256" s="44"/>
      <c r="AQ256" s="44"/>
      <c r="AR256" s="44"/>
      <c r="AS256" s="44" t="s">
        <v>15</v>
      </c>
      <c r="AT256" s="44"/>
      <c r="AU256" s="44"/>
      <c r="AV256" s="44"/>
      <c r="AW256" s="44" t="s">
        <v>16</v>
      </c>
      <c r="AX256" s="44"/>
      <c r="AY256" s="44"/>
      <c r="AZ256" s="44"/>
      <c r="BA256" s="44"/>
      <c r="BB256" s="44" t="s">
        <v>17</v>
      </c>
      <c r="BC256" s="44"/>
    </row>
    <row r="257" spans="1:55" ht="13.7" customHeight="1" x14ac:dyDescent="0.15">
      <c r="A257" s="44" t="s">
        <v>109</v>
      </c>
      <c r="B257" s="44" t="s">
        <v>110</v>
      </c>
      <c r="C257" s="44"/>
      <c r="D257" s="44"/>
      <c r="E257" s="44"/>
      <c r="F257" s="44"/>
      <c r="G257" s="44"/>
      <c r="H257" s="44"/>
      <c r="I257" s="44"/>
      <c r="J257" s="44"/>
      <c r="K257" s="44"/>
      <c r="L257" s="44"/>
      <c r="M257" s="44" t="s">
        <v>10</v>
      </c>
      <c r="N257" s="44"/>
      <c r="O257" s="44"/>
      <c r="P257" s="44"/>
      <c r="Q257" s="44"/>
      <c r="R257" s="44"/>
      <c r="S257" s="44"/>
      <c r="T257" s="44" t="s">
        <v>111</v>
      </c>
      <c r="U257" s="44"/>
      <c r="V257" s="44"/>
      <c r="W257" s="44"/>
      <c r="X257" s="44"/>
      <c r="Y257" s="44"/>
      <c r="Z257" s="44"/>
      <c r="AA257" s="44"/>
      <c r="AB257" s="44" t="s">
        <v>20</v>
      </c>
      <c r="AC257" s="44"/>
      <c r="AD257" s="44"/>
      <c r="AE257" s="44"/>
      <c r="AF257" s="44"/>
      <c r="AG257" s="44" t="s">
        <v>20</v>
      </c>
      <c r="AH257" s="44"/>
      <c r="AI257" s="44"/>
      <c r="AJ257" s="44"/>
      <c r="AK257" s="44"/>
      <c r="AL257" s="44"/>
      <c r="AM257" s="44" t="s">
        <v>21</v>
      </c>
      <c r="AN257" s="44"/>
      <c r="AO257" s="44"/>
      <c r="AP257" s="44"/>
      <c r="AQ257" s="44"/>
      <c r="AR257" s="44"/>
      <c r="AS257" s="44" t="s">
        <v>22</v>
      </c>
      <c r="AT257" s="44"/>
      <c r="AU257" s="44"/>
      <c r="AV257" s="44"/>
      <c r="AW257" s="44" t="s">
        <v>23</v>
      </c>
      <c r="AX257" s="44"/>
      <c r="AY257" s="44"/>
      <c r="AZ257" s="44"/>
      <c r="BA257" s="44"/>
      <c r="BB257" s="44" t="s">
        <v>23</v>
      </c>
      <c r="BC257" s="44"/>
    </row>
    <row r="258" spans="1:55" ht="38.85" customHeight="1" x14ac:dyDescent="0.15">
      <c r="A258" s="2" t="s">
        <v>112</v>
      </c>
      <c r="B258" s="87" t="s">
        <v>113</v>
      </c>
      <c r="C258" s="87"/>
      <c r="D258" s="87"/>
      <c r="E258" s="87"/>
      <c r="F258" s="87"/>
      <c r="G258" s="87"/>
      <c r="H258" s="87"/>
      <c r="I258" s="87"/>
      <c r="J258" s="87"/>
      <c r="K258" s="87"/>
      <c r="L258" s="87"/>
      <c r="M258" s="87" t="s">
        <v>230</v>
      </c>
      <c r="N258" s="87"/>
      <c r="O258" s="87"/>
      <c r="P258" s="87"/>
      <c r="Q258" s="87"/>
      <c r="R258" s="87"/>
      <c r="S258" s="87"/>
      <c r="T258" s="87" t="s">
        <v>115</v>
      </c>
      <c r="U258" s="87"/>
      <c r="V258" s="87"/>
      <c r="W258" s="87"/>
      <c r="X258" s="87"/>
      <c r="Y258" s="87"/>
      <c r="Z258" s="87"/>
      <c r="AA258" s="87"/>
      <c r="AB258" s="88" t="s">
        <v>7</v>
      </c>
      <c r="AC258" s="88"/>
      <c r="AD258" s="88"/>
      <c r="AE258" s="88"/>
      <c r="AF258" s="88"/>
      <c r="AG258" s="88" t="s">
        <v>7</v>
      </c>
      <c r="AH258" s="88"/>
      <c r="AI258" s="88"/>
      <c r="AJ258" s="88"/>
      <c r="AK258" s="88"/>
      <c r="AL258" s="88"/>
      <c r="AM258" s="88" t="s">
        <v>7</v>
      </c>
      <c r="AN258" s="88"/>
      <c r="AO258" s="88"/>
      <c r="AP258" s="88"/>
      <c r="AQ258" s="88"/>
      <c r="AR258" s="88"/>
      <c r="AS258" s="88">
        <v>100</v>
      </c>
      <c r="AT258" s="88"/>
      <c r="AU258" s="88"/>
      <c r="AV258" s="88"/>
      <c r="AW258" s="88">
        <v>100</v>
      </c>
      <c r="AX258" s="88"/>
      <c r="AY258" s="88"/>
      <c r="AZ258" s="88"/>
      <c r="BA258" s="88"/>
      <c r="BB258" s="88">
        <v>100</v>
      </c>
      <c r="BC258" s="88"/>
    </row>
    <row r="259" spans="1:55" ht="29.85" customHeight="1" x14ac:dyDescent="0.15">
      <c r="A259" s="2" t="s">
        <v>112</v>
      </c>
      <c r="B259" s="87" t="s">
        <v>231</v>
      </c>
      <c r="C259" s="87"/>
      <c r="D259" s="87"/>
      <c r="E259" s="87"/>
      <c r="F259" s="87"/>
      <c r="G259" s="87"/>
      <c r="H259" s="87"/>
      <c r="I259" s="87"/>
      <c r="J259" s="87"/>
      <c r="K259" s="87"/>
      <c r="L259" s="87"/>
      <c r="M259" s="87" t="s">
        <v>232</v>
      </c>
      <c r="N259" s="87"/>
      <c r="O259" s="87"/>
      <c r="P259" s="87"/>
      <c r="Q259" s="87"/>
      <c r="R259" s="87"/>
      <c r="S259" s="87"/>
      <c r="T259" s="87" t="s">
        <v>168</v>
      </c>
      <c r="U259" s="87"/>
      <c r="V259" s="87"/>
      <c r="W259" s="87"/>
      <c r="X259" s="87"/>
      <c r="Y259" s="87"/>
      <c r="Z259" s="87"/>
      <c r="AA259" s="87"/>
      <c r="AB259" s="88" t="s">
        <v>7</v>
      </c>
      <c r="AC259" s="88"/>
      <c r="AD259" s="88"/>
      <c r="AE259" s="88"/>
      <c r="AF259" s="88"/>
      <c r="AG259" s="88" t="s">
        <v>7</v>
      </c>
      <c r="AH259" s="88"/>
      <c r="AI259" s="88"/>
      <c r="AJ259" s="88"/>
      <c r="AK259" s="88"/>
      <c r="AL259" s="88"/>
      <c r="AM259" s="88" t="s">
        <v>7</v>
      </c>
      <c r="AN259" s="88"/>
      <c r="AO259" s="88"/>
      <c r="AP259" s="88"/>
      <c r="AQ259" s="88"/>
      <c r="AR259" s="88"/>
      <c r="AS259" s="88">
        <v>1</v>
      </c>
      <c r="AT259" s="88"/>
      <c r="AU259" s="88"/>
      <c r="AV259" s="88"/>
      <c r="AW259" s="88">
        <v>2</v>
      </c>
      <c r="AX259" s="88"/>
      <c r="AY259" s="88"/>
      <c r="AZ259" s="88"/>
      <c r="BA259" s="88"/>
      <c r="BB259" s="88">
        <v>2</v>
      </c>
      <c r="BC259" s="88"/>
    </row>
    <row r="260" spans="1:55" ht="56.65" customHeight="1" x14ac:dyDescent="0.15">
      <c r="A260" s="2" t="s">
        <v>112</v>
      </c>
      <c r="B260" s="87" t="s">
        <v>233</v>
      </c>
      <c r="C260" s="87"/>
      <c r="D260" s="87"/>
      <c r="E260" s="87"/>
      <c r="F260" s="87"/>
      <c r="G260" s="87"/>
      <c r="H260" s="87"/>
      <c r="I260" s="87"/>
      <c r="J260" s="87"/>
      <c r="K260" s="87"/>
      <c r="L260" s="87"/>
      <c r="M260" s="87" t="s">
        <v>234</v>
      </c>
      <c r="N260" s="87"/>
      <c r="O260" s="87"/>
      <c r="P260" s="87"/>
      <c r="Q260" s="87"/>
      <c r="R260" s="87"/>
      <c r="S260" s="87"/>
      <c r="T260" s="87" t="s">
        <v>118</v>
      </c>
      <c r="U260" s="87"/>
      <c r="V260" s="87"/>
      <c r="W260" s="87"/>
      <c r="X260" s="87"/>
      <c r="Y260" s="87"/>
      <c r="Z260" s="87"/>
      <c r="AA260" s="87"/>
      <c r="AB260" s="88" t="s">
        <v>7</v>
      </c>
      <c r="AC260" s="88"/>
      <c r="AD260" s="88"/>
      <c r="AE260" s="88"/>
      <c r="AF260" s="88"/>
      <c r="AG260" s="88" t="s">
        <v>7</v>
      </c>
      <c r="AH260" s="88"/>
      <c r="AI260" s="88"/>
      <c r="AJ260" s="88"/>
      <c r="AK260" s="88"/>
      <c r="AL260" s="88"/>
      <c r="AM260" s="88" t="s">
        <v>7</v>
      </c>
      <c r="AN260" s="88"/>
      <c r="AO260" s="88"/>
      <c r="AP260" s="88"/>
      <c r="AQ260" s="88"/>
      <c r="AR260" s="88"/>
      <c r="AS260" s="88">
        <v>0</v>
      </c>
      <c r="AT260" s="88"/>
      <c r="AU260" s="88"/>
      <c r="AV260" s="88"/>
      <c r="AW260" s="88">
        <v>0</v>
      </c>
      <c r="AX260" s="88"/>
      <c r="AY260" s="88"/>
      <c r="AZ260" s="88"/>
      <c r="BA260" s="88"/>
      <c r="BB260" s="88">
        <v>70</v>
      </c>
      <c r="BC260" s="88"/>
    </row>
    <row r="261" spans="1:55" ht="29.85" customHeight="1" x14ac:dyDescent="0.15">
      <c r="A261" s="2" t="s">
        <v>112</v>
      </c>
      <c r="B261" s="87" t="s">
        <v>235</v>
      </c>
      <c r="C261" s="87"/>
      <c r="D261" s="87"/>
      <c r="E261" s="87"/>
      <c r="F261" s="87"/>
      <c r="G261" s="87"/>
      <c r="H261" s="87"/>
      <c r="I261" s="87"/>
      <c r="J261" s="87"/>
      <c r="K261" s="87"/>
      <c r="L261" s="87"/>
      <c r="M261" s="87" t="s">
        <v>236</v>
      </c>
      <c r="N261" s="87"/>
      <c r="O261" s="87"/>
      <c r="P261" s="87"/>
      <c r="Q261" s="87"/>
      <c r="R261" s="87"/>
      <c r="S261" s="87"/>
      <c r="T261" s="87" t="s">
        <v>118</v>
      </c>
      <c r="U261" s="87"/>
      <c r="V261" s="87"/>
      <c r="W261" s="87"/>
      <c r="X261" s="87"/>
      <c r="Y261" s="87"/>
      <c r="Z261" s="87"/>
      <c r="AA261" s="87"/>
      <c r="AB261" s="88" t="s">
        <v>7</v>
      </c>
      <c r="AC261" s="88"/>
      <c r="AD261" s="88"/>
      <c r="AE261" s="88"/>
      <c r="AF261" s="88"/>
      <c r="AG261" s="88" t="s">
        <v>7</v>
      </c>
      <c r="AH261" s="88"/>
      <c r="AI261" s="88"/>
      <c r="AJ261" s="88"/>
      <c r="AK261" s="88"/>
      <c r="AL261" s="88"/>
      <c r="AM261" s="88" t="s">
        <v>7</v>
      </c>
      <c r="AN261" s="88"/>
      <c r="AO261" s="88"/>
      <c r="AP261" s="88"/>
      <c r="AQ261" s="88"/>
      <c r="AR261" s="88"/>
      <c r="AS261" s="88">
        <v>0</v>
      </c>
      <c r="AT261" s="88"/>
      <c r="AU261" s="88"/>
      <c r="AV261" s="88"/>
      <c r="AW261" s="88">
        <v>100</v>
      </c>
      <c r="AX261" s="88"/>
      <c r="AY261" s="88"/>
      <c r="AZ261" s="88"/>
      <c r="BA261" s="88"/>
      <c r="BB261" s="88">
        <v>100</v>
      </c>
      <c r="BC261" s="88"/>
    </row>
    <row r="262" spans="1:55" ht="56.65" customHeight="1" x14ac:dyDescent="0.15">
      <c r="A262" s="2" t="s">
        <v>112</v>
      </c>
      <c r="B262" s="87" t="s">
        <v>116</v>
      </c>
      <c r="C262" s="87"/>
      <c r="D262" s="87"/>
      <c r="E262" s="87"/>
      <c r="F262" s="87"/>
      <c r="G262" s="87"/>
      <c r="H262" s="87"/>
      <c r="I262" s="87"/>
      <c r="J262" s="87"/>
      <c r="K262" s="87"/>
      <c r="L262" s="87"/>
      <c r="M262" s="87" t="s">
        <v>237</v>
      </c>
      <c r="N262" s="87"/>
      <c r="O262" s="87"/>
      <c r="P262" s="87"/>
      <c r="Q262" s="87"/>
      <c r="R262" s="87"/>
      <c r="S262" s="87"/>
      <c r="T262" s="87" t="s">
        <v>115</v>
      </c>
      <c r="U262" s="87"/>
      <c r="V262" s="87"/>
      <c r="W262" s="87"/>
      <c r="X262" s="87"/>
      <c r="Y262" s="87"/>
      <c r="Z262" s="87"/>
      <c r="AA262" s="87"/>
      <c r="AB262" s="88" t="s">
        <v>7</v>
      </c>
      <c r="AC262" s="88"/>
      <c r="AD262" s="88"/>
      <c r="AE262" s="88"/>
      <c r="AF262" s="88"/>
      <c r="AG262" s="88" t="s">
        <v>7</v>
      </c>
      <c r="AH262" s="88"/>
      <c r="AI262" s="88"/>
      <c r="AJ262" s="88"/>
      <c r="AK262" s="88"/>
      <c r="AL262" s="88"/>
      <c r="AM262" s="88" t="s">
        <v>7</v>
      </c>
      <c r="AN262" s="88"/>
      <c r="AO262" s="88"/>
      <c r="AP262" s="88"/>
      <c r="AQ262" s="88"/>
      <c r="AR262" s="88"/>
      <c r="AS262" s="88">
        <v>5</v>
      </c>
      <c r="AT262" s="88"/>
      <c r="AU262" s="88"/>
      <c r="AV262" s="88"/>
      <c r="AW262" s="88">
        <v>5</v>
      </c>
      <c r="AX262" s="88"/>
      <c r="AY262" s="88"/>
      <c r="AZ262" s="88"/>
      <c r="BA262" s="88"/>
      <c r="BB262" s="88">
        <v>5</v>
      </c>
      <c r="BC262" s="88"/>
    </row>
    <row r="263" spans="1:55" ht="29.85" customHeight="1" x14ac:dyDescent="0.15">
      <c r="A263" s="2" t="s">
        <v>112</v>
      </c>
      <c r="B263" s="87" t="s">
        <v>119</v>
      </c>
      <c r="C263" s="87"/>
      <c r="D263" s="87"/>
      <c r="E263" s="87"/>
      <c r="F263" s="87"/>
      <c r="G263" s="87"/>
      <c r="H263" s="87"/>
      <c r="I263" s="87"/>
      <c r="J263" s="87"/>
      <c r="K263" s="87"/>
      <c r="L263" s="87"/>
      <c r="M263" s="87" t="s">
        <v>238</v>
      </c>
      <c r="N263" s="87"/>
      <c r="O263" s="87"/>
      <c r="P263" s="87"/>
      <c r="Q263" s="87"/>
      <c r="R263" s="87"/>
      <c r="S263" s="87"/>
      <c r="T263" s="87" t="s">
        <v>115</v>
      </c>
      <c r="U263" s="87"/>
      <c r="V263" s="87"/>
      <c r="W263" s="87"/>
      <c r="X263" s="87"/>
      <c r="Y263" s="87"/>
      <c r="Z263" s="87"/>
      <c r="AA263" s="87"/>
      <c r="AB263" s="88" t="s">
        <v>7</v>
      </c>
      <c r="AC263" s="88"/>
      <c r="AD263" s="88"/>
      <c r="AE263" s="88"/>
      <c r="AF263" s="88"/>
      <c r="AG263" s="88" t="s">
        <v>7</v>
      </c>
      <c r="AH263" s="88"/>
      <c r="AI263" s="88"/>
      <c r="AJ263" s="88"/>
      <c r="AK263" s="88"/>
      <c r="AL263" s="88"/>
      <c r="AM263" s="88" t="s">
        <v>7</v>
      </c>
      <c r="AN263" s="88"/>
      <c r="AO263" s="88"/>
      <c r="AP263" s="88"/>
      <c r="AQ263" s="88"/>
      <c r="AR263" s="88"/>
      <c r="AS263" s="88">
        <v>100</v>
      </c>
      <c r="AT263" s="88"/>
      <c r="AU263" s="88"/>
      <c r="AV263" s="88"/>
      <c r="AW263" s="88">
        <v>100</v>
      </c>
      <c r="AX263" s="88"/>
      <c r="AY263" s="88"/>
      <c r="AZ263" s="88"/>
      <c r="BA263" s="88"/>
      <c r="BB263" s="88">
        <v>100</v>
      </c>
      <c r="BC263" s="88"/>
    </row>
    <row r="264" spans="1:55" ht="29.85" customHeight="1" x14ac:dyDescent="0.15">
      <c r="A264" s="2" t="s">
        <v>121</v>
      </c>
      <c r="B264" s="87" t="s">
        <v>122</v>
      </c>
      <c r="C264" s="87"/>
      <c r="D264" s="87"/>
      <c r="E264" s="87"/>
      <c r="F264" s="87"/>
      <c r="G264" s="87"/>
      <c r="H264" s="87"/>
      <c r="I264" s="87"/>
      <c r="J264" s="87"/>
      <c r="K264" s="87"/>
      <c r="L264" s="87"/>
      <c r="M264" s="87" t="s">
        <v>239</v>
      </c>
      <c r="N264" s="87"/>
      <c r="O264" s="87"/>
      <c r="P264" s="87"/>
      <c r="Q264" s="87"/>
      <c r="R264" s="87"/>
      <c r="S264" s="87"/>
      <c r="T264" s="87" t="s">
        <v>168</v>
      </c>
      <c r="U264" s="87"/>
      <c r="V264" s="87"/>
      <c r="W264" s="87"/>
      <c r="X264" s="87"/>
      <c r="Y264" s="87"/>
      <c r="Z264" s="87"/>
      <c r="AA264" s="87"/>
      <c r="AB264" s="88" t="s">
        <v>7</v>
      </c>
      <c r="AC264" s="88"/>
      <c r="AD264" s="88"/>
      <c r="AE264" s="88"/>
      <c r="AF264" s="88"/>
      <c r="AG264" s="88" t="s">
        <v>7</v>
      </c>
      <c r="AH264" s="88"/>
      <c r="AI264" s="88"/>
      <c r="AJ264" s="88"/>
      <c r="AK264" s="88"/>
      <c r="AL264" s="88"/>
      <c r="AM264" s="88" t="s">
        <v>7</v>
      </c>
      <c r="AN264" s="88"/>
      <c r="AO264" s="88"/>
      <c r="AP264" s="88"/>
      <c r="AQ264" s="88"/>
      <c r="AR264" s="88"/>
      <c r="AS264" s="88">
        <v>1200</v>
      </c>
      <c r="AT264" s="88"/>
      <c r="AU264" s="88"/>
      <c r="AV264" s="88"/>
      <c r="AW264" s="88">
        <v>1200</v>
      </c>
      <c r="AX264" s="88"/>
      <c r="AY264" s="88"/>
      <c r="AZ264" s="88"/>
      <c r="BA264" s="88"/>
      <c r="BB264" s="88">
        <v>1500</v>
      </c>
      <c r="BC264" s="88"/>
    </row>
    <row r="265" spans="1:55" ht="13.7" customHeight="1" x14ac:dyDescent="0.15">
      <c r="A265" s="2" t="s">
        <v>121</v>
      </c>
      <c r="B265" s="87" t="s">
        <v>208</v>
      </c>
      <c r="C265" s="87"/>
      <c r="D265" s="87"/>
      <c r="E265" s="87"/>
      <c r="F265" s="87"/>
      <c r="G265" s="87"/>
      <c r="H265" s="87"/>
      <c r="I265" s="87"/>
      <c r="J265" s="87"/>
      <c r="K265" s="87"/>
      <c r="L265" s="87"/>
      <c r="M265" s="87" t="s">
        <v>240</v>
      </c>
      <c r="N265" s="87"/>
      <c r="O265" s="87"/>
      <c r="P265" s="87"/>
      <c r="Q265" s="87"/>
      <c r="R265" s="87"/>
      <c r="S265" s="87"/>
      <c r="T265" s="87" t="s">
        <v>168</v>
      </c>
      <c r="U265" s="87"/>
      <c r="V265" s="87"/>
      <c r="W265" s="87"/>
      <c r="X265" s="87"/>
      <c r="Y265" s="87"/>
      <c r="Z265" s="87"/>
      <c r="AA265" s="87"/>
      <c r="AB265" s="88" t="s">
        <v>7</v>
      </c>
      <c r="AC265" s="88"/>
      <c r="AD265" s="88"/>
      <c r="AE265" s="88"/>
      <c r="AF265" s="88"/>
      <c r="AG265" s="88" t="s">
        <v>7</v>
      </c>
      <c r="AH265" s="88"/>
      <c r="AI265" s="88"/>
      <c r="AJ265" s="88"/>
      <c r="AK265" s="88"/>
      <c r="AL265" s="88"/>
      <c r="AM265" s="88" t="s">
        <v>7</v>
      </c>
      <c r="AN265" s="88"/>
      <c r="AO265" s="88"/>
      <c r="AP265" s="88"/>
      <c r="AQ265" s="88"/>
      <c r="AR265" s="88"/>
      <c r="AS265" s="88">
        <v>120</v>
      </c>
      <c r="AT265" s="88"/>
      <c r="AU265" s="88"/>
      <c r="AV265" s="88"/>
      <c r="AW265" s="88">
        <v>120</v>
      </c>
      <c r="AX265" s="88"/>
      <c r="AY265" s="88"/>
      <c r="AZ265" s="88"/>
      <c r="BA265" s="88"/>
      <c r="BB265" s="88">
        <v>120</v>
      </c>
      <c r="BC265" s="88"/>
    </row>
    <row r="266" spans="1:55" ht="29.85" customHeight="1" x14ac:dyDescent="0.15">
      <c r="A266" s="2" t="s">
        <v>121</v>
      </c>
      <c r="B266" s="87" t="s">
        <v>241</v>
      </c>
      <c r="C266" s="87"/>
      <c r="D266" s="87"/>
      <c r="E266" s="87"/>
      <c r="F266" s="87"/>
      <c r="G266" s="87"/>
      <c r="H266" s="87"/>
      <c r="I266" s="87"/>
      <c r="J266" s="87"/>
      <c r="K266" s="87"/>
      <c r="L266" s="87"/>
      <c r="M266" s="87" t="s">
        <v>242</v>
      </c>
      <c r="N266" s="87"/>
      <c r="O266" s="87"/>
      <c r="P266" s="87"/>
      <c r="Q266" s="87"/>
      <c r="R266" s="87"/>
      <c r="S266" s="87"/>
      <c r="T266" s="87" t="s">
        <v>168</v>
      </c>
      <c r="U266" s="87"/>
      <c r="V266" s="87"/>
      <c r="W266" s="87"/>
      <c r="X266" s="87"/>
      <c r="Y266" s="87"/>
      <c r="Z266" s="87"/>
      <c r="AA266" s="87"/>
      <c r="AB266" s="88" t="s">
        <v>7</v>
      </c>
      <c r="AC266" s="88"/>
      <c r="AD266" s="88"/>
      <c r="AE266" s="88"/>
      <c r="AF266" s="88"/>
      <c r="AG266" s="88" t="s">
        <v>7</v>
      </c>
      <c r="AH266" s="88"/>
      <c r="AI266" s="88"/>
      <c r="AJ266" s="88"/>
      <c r="AK266" s="88"/>
      <c r="AL266" s="88"/>
      <c r="AM266" s="88" t="s">
        <v>7</v>
      </c>
      <c r="AN266" s="88"/>
      <c r="AO266" s="88"/>
      <c r="AP266" s="88"/>
      <c r="AQ266" s="88"/>
      <c r="AR266" s="88"/>
      <c r="AS266" s="88">
        <v>40</v>
      </c>
      <c r="AT266" s="88"/>
      <c r="AU266" s="88"/>
      <c r="AV266" s="88"/>
      <c r="AW266" s="88">
        <v>45</v>
      </c>
      <c r="AX266" s="88"/>
      <c r="AY266" s="88"/>
      <c r="AZ266" s="88"/>
      <c r="BA266" s="88"/>
      <c r="BB266" s="88">
        <v>45</v>
      </c>
      <c r="BC266" s="88"/>
    </row>
    <row r="267" spans="1:55" ht="21" customHeight="1" x14ac:dyDescent="0.15">
      <c r="A267" s="2" t="s">
        <v>121</v>
      </c>
      <c r="B267" s="87" t="s">
        <v>124</v>
      </c>
      <c r="C267" s="87"/>
      <c r="D267" s="87"/>
      <c r="E267" s="87"/>
      <c r="F267" s="87"/>
      <c r="G267" s="87"/>
      <c r="H267" s="87"/>
      <c r="I267" s="87"/>
      <c r="J267" s="87"/>
      <c r="K267" s="87"/>
      <c r="L267" s="87"/>
      <c r="M267" s="87" t="s">
        <v>243</v>
      </c>
      <c r="N267" s="87"/>
      <c r="O267" s="87"/>
      <c r="P267" s="87"/>
      <c r="Q267" s="87"/>
      <c r="R267" s="87"/>
      <c r="S267" s="87"/>
      <c r="T267" s="87" t="s">
        <v>168</v>
      </c>
      <c r="U267" s="87"/>
      <c r="V267" s="87"/>
      <c r="W267" s="87"/>
      <c r="X267" s="87"/>
      <c r="Y267" s="87"/>
      <c r="Z267" s="87"/>
      <c r="AA267" s="87"/>
      <c r="AB267" s="88" t="s">
        <v>7</v>
      </c>
      <c r="AC267" s="88"/>
      <c r="AD267" s="88"/>
      <c r="AE267" s="88"/>
      <c r="AF267" s="88"/>
      <c r="AG267" s="88" t="s">
        <v>7</v>
      </c>
      <c r="AH267" s="88"/>
      <c r="AI267" s="88"/>
      <c r="AJ267" s="88"/>
      <c r="AK267" s="88"/>
      <c r="AL267" s="88"/>
      <c r="AM267" s="88" t="s">
        <v>7</v>
      </c>
      <c r="AN267" s="88"/>
      <c r="AO267" s="88"/>
      <c r="AP267" s="88"/>
      <c r="AQ267" s="88"/>
      <c r="AR267" s="88"/>
      <c r="AS267" s="88">
        <v>100</v>
      </c>
      <c r="AT267" s="88"/>
      <c r="AU267" s="88"/>
      <c r="AV267" s="88"/>
      <c r="AW267" s="88">
        <v>100</v>
      </c>
      <c r="AX267" s="88"/>
      <c r="AY267" s="88"/>
      <c r="AZ267" s="88"/>
      <c r="BA267" s="88"/>
      <c r="BB267" s="88">
        <v>100</v>
      </c>
      <c r="BC267" s="88"/>
    </row>
    <row r="268" spans="1:55" ht="21" customHeight="1" x14ac:dyDescent="0.15">
      <c r="A268" s="2" t="s">
        <v>121</v>
      </c>
      <c r="B268" s="87" t="s">
        <v>126</v>
      </c>
      <c r="C268" s="87"/>
      <c r="D268" s="87"/>
      <c r="E268" s="87"/>
      <c r="F268" s="87"/>
      <c r="G268" s="87"/>
      <c r="H268" s="87"/>
      <c r="I268" s="87"/>
      <c r="J268" s="87"/>
      <c r="K268" s="87"/>
      <c r="L268" s="87"/>
      <c r="M268" s="87" t="s">
        <v>244</v>
      </c>
      <c r="N268" s="87"/>
      <c r="O268" s="87"/>
      <c r="P268" s="87"/>
      <c r="Q268" s="87"/>
      <c r="R268" s="87"/>
      <c r="S268" s="87"/>
      <c r="T268" s="87" t="s">
        <v>168</v>
      </c>
      <c r="U268" s="87"/>
      <c r="V268" s="87"/>
      <c r="W268" s="87"/>
      <c r="X268" s="87"/>
      <c r="Y268" s="87"/>
      <c r="Z268" s="87"/>
      <c r="AA268" s="87"/>
      <c r="AB268" s="88" t="s">
        <v>7</v>
      </c>
      <c r="AC268" s="88"/>
      <c r="AD268" s="88"/>
      <c r="AE268" s="88"/>
      <c r="AF268" s="88"/>
      <c r="AG268" s="88" t="s">
        <v>7</v>
      </c>
      <c r="AH268" s="88"/>
      <c r="AI268" s="88"/>
      <c r="AJ268" s="88"/>
      <c r="AK268" s="88"/>
      <c r="AL268" s="88"/>
      <c r="AM268" s="88" t="s">
        <v>7</v>
      </c>
      <c r="AN268" s="88"/>
      <c r="AO268" s="88"/>
      <c r="AP268" s="88"/>
      <c r="AQ268" s="88"/>
      <c r="AR268" s="88"/>
      <c r="AS268" s="88">
        <v>100</v>
      </c>
      <c r="AT268" s="88"/>
      <c r="AU268" s="88"/>
      <c r="AV268" s="88"/>
      <c r="AW268" s="88">
        <v>100</v>
      </c>
      <c r="AX268" s="88"/>
      <c r="AY268" s="88"/>
      <c r="AZ268" s="88"/>
      <c r="BA268" s="88"/>
      <c r="BB268" s="88">
        <v>0</v>
      </c>
      <c r="BC268" s="88"/>
    </row>
    <row r="269" spans="1:55" ht="47.65" customHeight="1" x14ac:dyDescent="0.15">
      <c r="A269" s="2" t="s">
        <v>121</v>
      </c>
      <c r="B269" s="87" t="s">
        <v>128</v>
      </c>
      <c r="C269" s="87"/>
      <c r="D269" s="87"/>
      <c r="E269" s="87"/>
      <c r="F269" s="87"/>
      <c r="G269" s="87"/>
      <c r="H269" s="87"/>
      <c r="I269" s="87"/>
      <c r="J269" s="87"/>
      <c r="K269" s="87"/>
      <c r="L269" s="87"/>
      <c r="M269" s="87" t="s">
        <v>245</v>
      </c>
      <c r="N269" s="87"/>
      <c r="O269" s="87"/>
      <c r="P269" s="87"/>
      <c r="Q269" s="87"/>
      <c r="R269" s="87"/>
      <c r="S269" s="87"/>
      <c r="T269" s="87" t="s">
        <v>168</v>
      </c>
      <c r="U269" s="87"/>
      <c r="V269" s="87"/>
      <c r="W269" s="87"/>
      <c r="X269" s="87"/>
      <c r="Y269" s="87"/>
      <c r="Z269" s="87"/>
      <c r="AA269" s="87"/>
      <c r="AB269" s="88" t="s">
        <v>7</v>
      </c>
      <c r="AC269" s="88"/>
      <c r="AD269" s="88"/>
      <c r="AE269" s="88"/>
      <c r="AF269" s="88"/>
      <c r="AG269" s="88" t="s">
        <v>7</v>
      </c>
      <c r="AH269" s="88"/>
      <c r="AI269" s="88"/>
      <c r="AJ269" s="88"/>
      <c r="AK269" s="88"/>
      <c r="AL269" s="88"/>
      <c r="AM269" s="88" t="s">
        <v>7</v>
      </c>
      <c r="AN269" s="88"/>
      <c r="AO269" s="88"/>
      <c r="AP269" s="88"/>
      <c r="AQ269" s="88"/>
      <c r="AR269" s="88"/>
      <c r="AS269" s="88">
        <v>1</v>
      </c>
      <c r="AT269" s="88"/>
      <c r="AU269" s="88"/>
      <c r="AV269" s="88"/>
      <c r="AW269" s="88">
        <v>1</v>
      </c>
      <c r="AX269" s="88"/>
      <c r="AY269" s="88"/>
      <c r="AZ269" s="88"/>
      <c r="BA269" s="88"/>
      <c r="BB269" s="88">
        <v>1</v>
      </c>
      <c r="BC269" s="88"/>
    </row>
    <row r="270" spans="1:55" ht="21" customHeight="1" x14ac:dyDescent="0.15">
      <c r="A270" s="2" t="s">
        <v>121</v>
      </c>
      <c r="B270" s="87" t="s">
        <v>246</v>
      </c>
      <c r="C270" s="87"/>
      <c r="D270" s="87"/>
      <c r="E270" s="87"/>
      <c r="F270" s="87"/>
      <c r="G270" s="87"/>
      <c r="H270" s="87"/>
      <c r="I270" s="87"/>
      <c r="J270" s="87"/>
      <c r="K270" s="87"/>
      <c r="L270" s="87"/>
      <c r="M270" s="87" t="s">
        <v>247</v>
      </c>
      <c r="N270" s="87"/>
      <c r="O270" s="87"/>
      <c r="P270" s="87"/>
      <c r="Q270" s="87"/>
      <c r="R270" s="87"/>
      <c r="S270" s="87"/>
      <c r="T270" s="87" t="s">
        <v>168</v>
      </c>
      <c r="U270" s="87"/>
      <c r="V270" s="87"/>
      <c r="W270" s="87"/>
      <c r="X270" s="87"/>
      <c r="Y270" s="87"/>
      <c r="Z270" s="87"/>
      <c r="AA270" s="87"/>
      <c r="AB270" s="88" t="s">
        <v>7</v>
      </c>
      <c r="AC270" s="88"/>
      <c r="AD270" s="88"/>
      <c r="AE270" s="88"/>
      <c r="AF270" s="88"/>
      <c r="AG270" s="88" t="s">
        <v>7</v>
      </c>
      <c r="AH270" s="88"/>
      <c r="AI270" s="88"/>
      <c r="AJ270" s="88"/>
      <c r="AK270" s="88"/>
      <c r="AL270" s="88"/>
      <c r="AM270" s="88" t="s">
        <v>7</v>
      </c>
      <c r="AN270" s="88"/>
      <c r="AO270" s="88"/>
      <c r="AP270" s="88"/>
      <c r="AQ270" s="88"/>
      <c r="AR270" s="88"/>
      <c r="AS270" s="88">
        <v>20</v>
      </c>
      <c r="AT270" s="88"/>
      <c r="AU270" s="88"/>
      <c r="AV270" s="88"/>
      <c r="AW270" s="88">
        <v>20</v>
      </c>
      <c r="AX270" s="88"/>
      <c r="AY270" s="88"/>
      <c r="AZ270" s="88"/>
      <c r="BA270" s="88"/>
      <c r="BB270" s="88">
        <v>20</v>
      </c>
      <c r="BC270" s="88"/>
    </row>
    <row r="271" spans="1:55" ht="21" customHeight="1" x14ac:dyDescent="0.15">
      <c r="A271" s="2" t="s">
        <v>121</v>
      </c>
      <c r="B271" s="87" t="s">
        <v>248</v>
      </c>
      <c r="C271" s="87"/>
      <c r="D271" s="87"/>
      <c r="E271" s="87"/>
      <c r="F271" s="87"/>
      <c r="G271" s="87"/>
      <c r="H271" s="87"/>
      <c r="I271" s="87"/>
      <c r="J271" s="87"/>
      <c r="K271" s="87"/>
      <c r="L271" s="87"/>
      <c r="M271" s="87" t="s">
        <v>249</v>
      </c>
      <c r="N271" s="87"/>
      <c r="O271" s="87"/>
      <c r="P271" s="87"/>
      <c r="Q271" s="87"/>
      <c r="R271" s="87"/>
      <c r="S271" s="87"/>
      <c r="T271" s="87" t="s">
        <v>168</v>
      </c>
      <c r="U271" s="87"/>
      <c r="V271" s="87"/>
      <c r="W271" s="87"/>
      <c r="X271" s="87"/>
      <c r="Y271" s="87"/>
      <c r="Z271" s="87"/>
      <c r="AA271" s="87"/>
      <c r="AB271" s="88" t="s">
        <v>7</v>
      </c>
      <c r="AC271" s="88"/>
      <c r="AD271" s="88"/>
      <c r="AE271" s="88"/>
      <c r="AF271" s="88"/>
      <c r="AG271" s="88" t="s">
        <v>7</v>
      </c>
      <c r="AH271" s="88"/>
      <c r="AI271" s="88"/>
      <c r="AJ271" s="88"/>
      <c r="AK271" s="88"/>
      <c r="AL271" s="88"/>
      <c r="AM271" s="88" t="s">
        <v>7</v>
      </c>
      <c r="AN271" s="88"/>
      <c r="AO271" s="88"/>
      <c r="AP271" s="88"/>
      <c r="AQ271" s="88"/>
      <c r="AR271" s="88"/>
      <c r="AS271" s="88">
        <v>80</v>
      </c>
      <c r="AT271" s="88"/>
      <c r="AU271" s="88"/>
      <c r="AV271" s="88"/>
      <c r="AW271" s="88">
        <v>90</v>
      </c>
      <c r="AX271" s="88"/>
      <c r="AY271" s="88"/>
      <c r="AZ271" s="88"/>
      <c r="BA271" s="88"/>
      <c r="BB271" s="88">
        <v>100</v>
      </c>
      <c r="BC271" s="88"/>
    </row>
    <row r="272" spans="1:55" ht="21" customHeight="1" x14ac:dyDescent="0.15">
      <c r="A272" s="2" t="s">
        <v>121</v>
      </c>
      <c r="B272" s="87" t="s">
        <v>250</v>
      </c>
      <c r="C272" s="87"/>
      <c r="D272" s="87"/>
      <c r="E272" s="87"/>
      <c r="F272" s="87"/>
      <c r="G272" s="87"/>
      <c r="H272" s="87"/>
      <c r="I272" s="87"/>
      <c r="J272" s="87"/>
      <c r="K272" s="87"/>
      <c r="L272" s="87"/>
      <c r="M272" s="87" t="s">
        <v>251</v>
      </c>
      <c r="N272" s="87"/>
      <c r="O272" s="87"/>
      <c r="P272" s="87"/>
      <c r="Q272" s="87"/>
      <c r="R272" s="87"/>
      <c r="S272" s="87"/>
      <c r="T272" s="87" t="s">
        <v>168</v>
      </c>
      <c r="U272" s="87"/>
      <c r="V272" s="87"/>
      <c r="W272" s="87"/>
      <c r="X272" s="87"/>
      <c r="Y272" s="87"/>
      <c r="Z272" s="87"/>
      <c r="AA272" s="87"/>
      <c r="AB272" s="88" t="s">
        <v>7</v>
      </c>
      <c r="AC272" s="88"/>
      <c r="AD272" s="88"/>
      <c r="AE272" s="88"/>
      <c r="AF272" s="88"/>
      <c r="AG272" s="88" t="s">
        <v>7</v>
      </c>
      <c r="AH272" s="88"/>
      <c r="AI272" s="88"/>
      <c r="AJ272" s="88"/>
      <c r="AK272" s="88"/>
      <c r="AL272" s="88"/>
      <c r="AM272" s="88" t="s">
        <v>7</v>
      </c>
      <c r="AN272" s="88"/>
      <c r="AO272" s="88"/>
      <c r="AP272" s="88"/>
      <c r="AQ272" s="88"/>
      <c r="AR272" s="88"/>
      <c r="AS272" s="88">
        <v>9</v>
      </c>
      <c r="AT272" s="88"/>
      <c r="AU272" s="88"/>
      <c r="AV272" s="88"/>
      <c r="AW272" s="88">
        <v>9</v>
      </c>
      <c r="AX272" s="88"/>
      <c r="AY272" s="88"/>
      <c r="AZ272" s="88"/>
      <c r="BA272" s="88"/>
      <c r="BB272" s="88">
        <v>10</v>
      </c>
      <c r="BC272" s="88"/>
    </row>
    <row r="273" spans="1:55" ht="21" customHeight="1" x14ac:dyDescent="0.15">
      <c r="A273" s="2" t="s">
        <v>121</v>
      </c>
      <c r="B273" s="87" t="s">
        <v>252</v>
      </c>
      <c r="C273" s="87"/>
      <c r="D273" s="87"/>
      <c r="E273" s="87"/>
      <c r="F273" s="87"/>
      <c r="G273" s="87"/>
      <c r="H273" s="87"/>
      <c r="I273" s="87"/>
      <c r="J273" s="87"/>
      <c r="K273" s="87"/>
      <c r="L273" s="87"/>
      <c r="M273" s="87" t="s">
        <v>253</v>
      </c>
      <c r="N273" s="87"/>
      <c r="O273" s="87"/>
      <c r="P273" s="87"/>
      <c r="Q273" s="87"/>
      <c r="R273" s="87"/>
      <c r="S273" s="87"/>
      <c r="T273" s="87" t="s">
        <v>168</v>
      </c>
      <c r="U273" s="87"/>
      <c r="V273" s="87"/>
      <c r="W273" s="87"/>
      <c r="X273" s="87"/>
      <c r="Y273" s="87"/>
      <c r="Z273" s="87"/>
      <c r="AA273" s="87"/>
      <c r="AB273" s="88" t="s">
        <v>7</v>
      </c>
      <c r="AC273" s="88"/>
      <c r="AD273" s="88"/>
      <c r="AE273" s="88"/>
      <c r="AF273" s="88"/>
      <c r="AG273" s="88" t="s">
        <v>7</v>
      </c>
      <c r="AH273" s="88"/>
      <c r="AI273" s="88"/>
      <c r="AJ273" s="88"/>
      <c r="AK273" s="88"/>
      <c r="AL273" s="88"/>
      <c r="AM273" s="88" t="s">
        <v>7</v>
      </c>
      <c r="AN273" s="88"/>
      <c r="AO273" s="88"/>
      <c r="AP273" s="88"/>
      <c r="AQ273" s="88"/>
      <c r="AR273" s="88"/>
      <c r="AS273" s="88">
        <v>9300</v>
      </c>
      <c r="AT273" s="88"/>
      <c r="AU273" s="88"/>
      <c r="AV273" s="88"/>
      <c r="AW273" s="88">
        <v>9400</v>
      </c>
      <c r="AX273" s="88"/>
      <c r="AY273" s="88"/>
      <c r="AZ273" s="88"/>
      <c r="BA273" s="88"/>
      <c r="BB273" s="88">
        <v>9500</v>
      </c>
      <c r="BC273" s="88"/>
    </row>
    <row r="274" spans="1:55" ht="21" customHeight="1" x14ac:dyDescent="0.15">
      <c r="A274" s="2" t="s">
        <v>121</v>
      </c>
      <c r="B274" s="87" t="s">
        <v>213</v>
      </c>
      <c r="C274" s="87"/>
      <c r="D274" s="87"/>
      <c r="E274" s="87"/>
      <c r="F274" s="87"/>
      <c r="G274" s="87"/>
      <c r="H274" s="87"/>
      <c r="I274" s="87"/>
      <c r="J274" s="87"/>
      <c r="K274" s="87"/>
      <c r="L274" s="87"/>
      <c r="M274" s="87" t="s">
        <v>254</v>
      </c>
      <c r="N274" s="87"/>
      <c r="O274" s="87"/>
      <c r="P274" s="87"/>
      <c r="Q274" s="87"/>
      <c r="R274" s="87"/>
      <c r="S274" s="87"/>
      <c r="T274" s="87" t="s">
        <v>168</v>
      </c>
      <c r="U274" s="87"/>
      <c r="V274" s="87"/>
      <c r="W274" s="87"/>
      <c r="X274" s="87"/>
      <c r="Y274" s="87"/>
      <c r="Z274" s="87"/>
      <c r="AA274" s="87"/>
      <c r="AB274" s="88" t="s">
        <v>7</v>
      </c>
      <c r="AC274" s="88"/>
      <c r="AD274" s="88"/>
      <c r="AE274" s="88"/>
      <c r="AF274" s="88"/>
      <c r="AG274" s="88" t="s">
        <v>7</v>
      </c>
      <c r="AH274" s="88"/>
      <c r="AI274" s="88"/>
      <c r="AJ274" s="88"/>
      <c r="AK274" s="88"/>
      <c r="AL274" s="88"/>
      <c r="AM274" s="88" t="s">
        <v>7</v>
      </c>
      <c r="AN274" s="88"/>
      <c r="AO274" s="88"/>
      <c r="AP274" s="88"/>
      <c r="AQ274" s="88"/>
      <c r="AR274" s="88"/>
      <c r="AS274" s="88">
        <v>12</v>
      </c>
      <c r="AT274" s="88"/>
      <c r="AU274" s="88"/>
      <c r="AV274" s="88"/>
      <c r="AW274" s="88">
        <v>12</v>
      </c>
      <c r="AX274" s="88"/>
      <c r="AY274" s="88"/>
      <c r="AZ274" s="88"/>
      <c r="BA274" s="88"/>
      <c r="BB274" s="88">
        <v>12</v>
      </c>
      <c r="BC274" s="88"/>
    </row>
    <row r="275" spans="1:55" ht="38.85" customHeight="1" x14ac:dyDescent="0.15">
      <c r="A275" s="2" t="s">
        <v>130</v>
      </c>
      <c r="B275" s="87" t="s">
        <v>131</v>
      </c>
      <c r="C275" s="87"/>
      <c r="D275" s="87"/>
      <c r="E275" s="87"/>
      <c r="F275" s="87"/>
      <c r="G275" s="87"/>
      <c r="H275" s="87"/>
      <c r="I275" s="87"/>
      <c r="J275" s="87"/>
      <c r="K275" s="87"/>
      <c r="L275" s="87"/>
      <c r="M275" s="87" t="s">
        <v>255</v>
      </c>
      <c r="N275" s="87"/>
      <c r="O275" s="87"/>
      <c r="P275" s="87"/>
      <c r="Q275" s="87"/>
      <c r="R275" s="87"/>
      <c r="S275" s="87"/>
      <c r="T275" s="87" t="s">
        <v>256</v>
      </c>
      <c r="U275" s="87"/>
      <c r="V275" s="87"/>
      <c r="W275" s="87"/>
      <c r="X275" s="87"/>
      <c r="Y275" s="87"/>
      <c r="Z275" s="87"/>
      <c r="AA275" s="87"/>
      <c r="AB275" s="88" t="s">
        <v>7</v>
      </c>
      <c r="AC275" s="88"/>
      <c r="AD275" s="88"/>
      <c r="AE275" s="88"/>
      <c r="AF275" s="88"/>
      <c r="AG275" s="88" t="s">
        <v>7</v>
      </c>
      <c r="AH275" s="88"/>
      <c r="AI275" s="88"/>
      <c r="AJ275" s="88"/>
      <c r="AK275" s="88"/>
      <c r="AL275" s="88"/>
      <c r="AM275" s="88" t="s">
        <v>7</v>
      </c>
      <c r="AN275" s="88"/>
      <c r="AO275" s="88"/>
      <c r="AP275" s="88"/>
      <c r="AQ275" s="88"/>
      <c r="AR275" s="88"/>
      <c r="AS275" s="88">
        <v>0.5</v>
      </c>
      <c r="AT275" s="88"/>
      <c r="AU275" s="88"/>
      <c r="AV275" s="88"/>
      <c r="AW275" s="88">
        <v>0.5</v>
      </c>
      <c r="AX275" s="88"/>
      <c r="AY275" s="88"/>
      <c r="AZ275" s="88"/>
      <c r="BA275" s="88"/>
      <c r="BB275" s="88">
        <v>0.5</v>
      </c>
      <c r="BC275" s="88"/>
    </row>
    <row r="276" spans="1:55" ht="21" customHeight="1" x14ac:dyDescent="0.15">
      <c r="A276" s="2" t="s">
        <v>130</v>
      </c>
      <c r="B276" s="87" t="s">
        <v>133</v>
      </c>
      <c r="C276" s="87"/>
      <c r="D276" s="87"/>
      <c r="E276" s="87"/>
      <c r="F276" s="87"/>
      <c r="G276" s="87"/>
      <c r="H276" s="87"/>
      <c r="I276" s="87"/>
      <c r="J276" s="87"/>
      <c r="K276" s="87"/>
      <c r="L276" s="87"/>
      <c r="M276" s="87" t="s">
        <v>257</v>
      </c>
      <c r="N276" s="87"/>
      <c r="O276" s="87"/>
      <c r="P276" s="87"/>
      <c r="Q276" s="87"/>
      <c r="R276" s="87"/>
      <c r="S276" s="87"/>
      <c r="T276" s="87" t="s">
        <v>256</v>
      </c>
      <c r="U276" s="87"/>
      <c r="V276" s="87"/>
      <c r="W276" s="87"/>
      <c r="X276" s="87"/>
      <c r="Y276" s="87"/>
      <c r="Z276" s="87"/>
      <c r="AA276" s="87"/>
      <c r="AB276" s="88" t="s">
        <v>7</v>
      </c>
      <c r="AC276" s="88"/>
      <c r="AD276" s="88"/>
      <c r="AE276" s="88"/>
      <c r="AF276" s="88"/>
      <c r="AG276" s="88" t="s">
        <v>7</v>
      </c>
      <c r="AH276" s="88"/>
      <c r="AI276" s="88"/>
      <c r="AJ276" s="88"/>
      <c r="AK276" s="88"/>
      <c r="AL276" s="88"/>
      <c r="AM276" s="88" t="s">
        <v>7</v>
      </c>
      <c r="AN276" s="88"/>
      <c r="AO276" s="88"/>
      <c r="AP276" s="88"/>
      <c r="AQ276" s="88"/>
      <c r="AR276" s="88"/>
      <c r="AS276" s="88">
        <v>1.1000000000000001</v>
      </c>
      <c r="AT276" s="88"/>
      <c r="AU276" s="88"/>
      <c r="AV276" s="88"/>
      <c r="AW276" s="88">
        <v>1.1000000000000001</v>
      </c>
      <c r="AX276" s="88"/>
      <c r="AY276" s="88"/>
      <c r="AZ276" s="88"/>
      <c r="BA276" s="88"/>
      <c r="BB276" s="88">
        <v>1.1000000000000001</v>
      </c>
      <c r="BC276" s="88"/>
    </row>
    <row r="277" spans="1:55" ht="29.85" customHeight="1" x14ac:dyDescent="0.15">
      <c r="A277" s="2" t="s">
        <v>130</v>
      </c>
      <c r="B277" s="87" t="s">
        <v>135</v>
      </c>
      <c r="C277" s="87"/>
      <c r="D277" s="87"/>
      <c r="E277" s="87"/>
      <c r="F277" s="87"/>
      <c r="G277" s="87"/>
      <c r="H277" s="87"/>
      <c r="I277" s="87"/>
      <c r="J277" s="87"/>
      <c r="K277" s="87"/>
      <c r="L277" s="87"/>
      <c r="M277" s="87" t="s">
        <v>258</v>
      </c>
      <c r="N277" s="87"/>
      <c r="O277" s="87"/>
      <c r="P277" s="87"/>
      <c r="Q277" s="87"/>
      <c r="R277" s="87"/>
      <c r="S277" s="87"/>
      <c r="T277" s="87" t="s">
        <v>115</v>
      </c>
      <c r="U277" s="87"/>
      <c r="V277" s="87"/>
      <c r="W277" s="87"/>
      <c r="X277" s="87"/>
      <c r="Y277" s="87"/>
      <c r="Z277" s="87"/>
      <c r="AA277" s="87"/>
      <c r="AB277" s="88" t="s">
        <v>7</v>
      </c>
      <c r="AC277" s="88"/>
      <c r="AD277" s="88"/>
      <c r="AE277" s="88"/>
      <c r="AF277" s="88"/>
      <c r="AG277" s="88" t="s">
        <v>7</v>
      </c>
      <c r="AH277" s="88"/>
      <c r="AI277" s="88"/>
      <c r="AJ277" s="88"/>
      <c r="AK277" s="88"/>
      <c r="AL277" s="88"/>
      <c r="AM277" s="88" t="s">
        <v>7</v>
      </c>
      <c r="AN277" s="88"/>
      <c r="AO277" s="88"/>
      <c r="AP277" s="88"/>
      <c r="AQ277" s="88"/>
      <c r="AR277" s="88"/>
      <c r="AS277" s="88">
        <v>98</v>
      </c>
      <c r="AT277" s="88"/>
      <c r="AU277" s="88"/>
      <c r="AV277" s="88"/>
      <c r="AW277" s="88">
        <v>98</v>
      </c>
      <c r="AX277" s="88"/>
      <c r="AY277" s="88"/>
      <c r="AZ277" s="88"/>
      <c r="BA277" s="88"/>
      <c r="BB277" s="88">
        <v>100</v>
      </c>
      <c r="BC277" s="88"/>
    </row>
    <row r="278" spans="1:55" ht="21" customHeight="1" x14ac:dyDescent="0.15">
      <c r="A278" s="2" t="s">
        <v>130</v>
      </c>
      <c r="B278" s="87" t="s">
        <v>259</v>
      </c>
      <c r="C278" s="87"/>
      <c r="D278" s="87"/>
      <c r="E278" s="87"/>
      <c r="F278" s="87"/>
      <c r="G278" s="87"/>
      <c r="H278" s="87"/>
      <c r="I278" s="87"/>
      <c r="J278" s="87"/>
      <c r="K278" s="87"/>
      <c r="L278" s="87"/>
      <c r="M278" s="87" t="s">
        <v>260</v>
      </c>
      <c r="N278" s="87"/>
      <c r="O278" s="87"/>
      <c r="P278" s="87"/>
      <c r="Q278" s="87"/>
      <c r="R278" s="87"/>
      <c r="S278" s="87"/>
      <c r="T278" s="87" t="s">
        <v>261</v>
      </c>
      <c r="U278" s="87"/>
      <c r="V278" s="87"/>
      <c r="W278" s="87"/>
      <c r="X278" s="87"/>
      <c r="Y278" s="87"/>
      <c r="Z278" s="87"/>
      <c r="AA278" s="87"/>
      <c r="AB278" s="88" t="s">
        <v>7</v>
      </c>
      <c r="AC278" s="88"/>
      <c r="AD278" s="88"/>
      <c r="AE278" s="88"/>
      <c r="AF278" s="88"/>
      <c r="AG278" s="88" t="s">
        <v>7</v>
      </c>
      <c r="AH278" s="88"/>
      <c r="AI278" s="88"/>
      <c r="AJ278" s="88"/>
      <c r="AK278" s="88"/>
      <c r="AL278" s="88"/>
      <c r="AM278" s="88" t="s">
        <v>7</v>
      </c>
      <c r="AN278" s="88"/>
      <c r="AO278" s="88"/>
      <c r="AP278" s="88"/>
      <c r="AQ278" s="88"/>
      <c r="AR278" s="88"/>
      <c r="AS278" s="88">
        <v>0</v>
      </c>
      <c r="AT278" s="88"/>
      <c r="AU278" s="88"/>
      <c r="AV278" s="88"/>
      <c r="AW278" s="88">
        <v>0</v>
      </c>
      <c r="AX278" s="88"/>
      <c r="AY278" s="88"/>
      <c r="AZ278" s="88"/>
      <c r="BA278" s="88"/>
      <c r="BB278" s="88">
        <v>0</v>
      </c>
      <c r="BC278" s="88"/>
    </row>
    <row r="279" spans="1:55" ht="21" customHeight="1" x14ac:dyDescent="0.15">
      <c r="A279" s="2" t="s">
        <v>130</v>
      </c>
      <c r="B279" s="87" t="s">
        <v>262</v>
      </c>
      <c r="C279" s="87"/>
      <c r="D279" s="87"/>
      <c r="E279" s="87"/>
      <c r="F279" s="87"/>
      <c r="G279" s="87"/>
      <c r="H279" s="87"/>
      <c r="I279" s="87"/>
      <c r="J279" s="87"/>
      <c r="K279" s="87"/>
      <c r="L279" s="87"/>
      <c r="M279" s="87" t="s">
        <v>263</v>
      </c>
      <c r="N279" s="87"/>
      <c r="O279" s="87"/>
      <c r="P279" s="87"/>
      <c r="Q279" s="87"/>
      <c r="R279" s="87"/>
      <c r="S279" s="87"/>
      <c r="T279" s="87" t="s">
        <v>261</v>
      </c>
      <c r="U279" s="87"/>
      <c r="V279" s="87"/>
      <c r="W279" s="87"/>
      <c r="X279" s="87"/>
      <c r="Y279" s="87"/>
      <c r="Z279" s="87"/>
      <c r="AA279" s="87"/>
      <c r="AB279" s="88" t="s">
        <v>7</v>
      </c>
      <c r="AC279" s="88"/>
      <c r="AD279" s="88"/>
      <c r="AE279" s="88"/>
      <c r="AF279" s="88"/>
      <c r="AG279" s="88" t="s">
        <v>7</v>
      </c>
      <c r="AH279" s="88"/>
      <c r="AI279" s="88"/>
      <c r="AJ279" s="88"/>
      <c r="AK279" s="88"/>
      <c r="AL279" s="88"/>
      <c r="AM279" s="88" t="s">
        <v>7</v>
      </c>
      <c r="AN279" s="88"/>
      <c r="AO279" s="88"/>
      <c r="AP279" s="88"/>
      <c r="AQ279" s="88"/>
      <c r="AR279" s="88"/>
      <c r="AS279" s="88">
        <v>4</v>
      </c>
      <c r="AT279" s="88"/>
      <c r="AU279" s="88"/>
      <c r="AV279" s="88"/>
      <c r="AW279" s="88">
        <v>4</v>
      </c>
      <c r="AX279" s="88"/>
      <c r="AY279" s="88"/>
      <c r="AZ279" s="88"/>
      <c r="BA279" s="88"/>
      <c r="BB279" s="88">
        <v>4</v>
      </c>
      <c r="BC279" s="88"/>
    </row>
    <row r="280" spans="1:55" ht="21" customHeight="1" x14ac:dyDescent="0.15">
      <c r="A280" s="2" t="s">
        <v>130</v>
      </c>
      <c r="B280" s="87" t="s">
        <v>264</v>
      </c>
      <c r="C280" s="87"/>
      <c r="D280" s="87"/>
      <c r="E280" s="87"/>
      <c r="F280" s="87"/>
      <c r="G280" s="87"/>
      <c r="H280" s="87"/>
      <c r="I280" s="87"/>
      <c r="J280" s="87"/>
      <c r="K280" s="87"/>
      <c r="L280" s="87"/>
      <c r="M280" s="87" t="s">
        <v>265</v>
      </c>
      <c r="N280" s="87"/>
      <c r="O280" s="87"/>
      <c r="P280" s="87"/>
      <c r="Q280" s="87"/>
      <c r="R280" s="87"/>
      <c r="S280" s="87"/>
      <c r="T280" s="87" t="s">
        <v>261</v>
      </c>
      <c r="U280" s="87"/>
      <c r="V280" s="87"/>
      <c r="W280" s="87"/>
      <c r="X280" s="87"/>
      <c r="Y280" s="87"/>
      <c r="Z280" s="87"/>
      <c r="AA280" s="87"/>
      <c r="AB280" s="88" t="s">
        <v>7</v>
      </c>
      <c r="AC280" s="88"/>
      <c r="AD280" s="88"/>
      <c r="AE280" s="88"/>
      <c r="AF280" s="88"/>
      <c r="AG280" s="88" t="s">
        <v>7</v>
      </c>
      <c r="AH280" s="88"/>
      <c r="AI280" s="88"/>
      <c r="AJ280" s="88"/>
      <c r="AK280" s="88"/>
      <c r="AL280" s="88"/>
      <c r="AM280" s="88" t="s">
        <v>7</v>
      </c>
      <c r="AN280" s="88"/>
      <c r="AO280" s="88"/>
      <c r="AP280" s="88"/>
      <c r="AQ280" s="88"/>
      <c r="AR280" s="88"/>
      <c r="AS280" s="88">
        <v>0</v>
      </c>
      <c r="AT280" s="88"/>
      <c r="AU280" s="88"/>
      <c r="AV280" s="88"/>
      <c r="AW280" s="88">
        <v>0</v>
      </c>
      <c r="AX280" s="88"/>
      <c r="AY280" s="88"/>
      <c r="AZ280" s="88"/>
      <c r="BA280" s="88"/>
      <c r="BB280" s="88">
        <v>0</v>
      </c>
      <c r="BC280" s="88"/>
    </row>
    <row r="281" spans="1:55" ht="29.85" customHeight="1" x14ac:dyDescent="0.15">
      <c r="A281" s="2" t="s">
        <v>130</v>
      </c>
      <c r="B281" s="87" t="s">
        <v>266</v>
      </c>
      <c r="C281" s="87"/>
      <c r="D281" s="87"/>
      <c r="E281" s="87"/>
      <c r="F281" s="87"/>
      <c r="G281" s="87"/>
      <c r="H281" s="87"/>
      <c r="I281" s="87"/>
      <c r="J281" s="87"/>
      <c r="K281" s="87"/>
      <c r="L281" s="87"/>
      <c r="M281" s="87" t="s">
        <v>267</v>
      </c>
      <c r="N281" s="87"/>
      <c r="O281" s="87"/>
      <c r="P281" s="87"/>
      <c r="Q281" s="87"/>
      <c r="R281" s="87"/>
      <c r="S281" s="87"/>
      <c r="T281" s="87" t="s">
        <v>168</v>
      </c>
      <c r="U281" s="87"/>
      <c r="V281" s="87"/>
      <c r="W281" s="87"/>
      <c r="X281" s="87"/>
      <c r="Y281" s="87"/>
      <c r="Z281" s="87"/>
      <c r="AA281" s="87"/>
      <c r="AB281" s="88" t="s">
        <v>7</v>
      </c>
      <c r="AC281" s="88"/>
      <c r="AD281" s="88"/>
      <c r="AE281" s="88"/>
      <c r="AF281" s="88"/>
      <c r="AG281" s="88" t="s">
        <v>7</v>
      </c>
      <c r="AH281" s="88"/>
      <c r="AI281" s="88"/>
      <c r="AJ281" s="88"/>
      <c r="AK281" s="88"/>
      <c r="AL281" s="88"/>
      <c r="AM281" s="88" t="s">
        <v>7</v>
      </c>
      <c r="AN281" s="88"/>
      <c r="AO281" s="88"/>
      <c r="AP281" s="88"/>
      <c r="AQ281" s="88"/>
      <c r="AR281" s="88"/>
      <c r="AS281" s="88">
        <v>3</v>
      </c>
      <c r="AT281" s="88"/>
      <c r="AU281" s="88"/>
      <c r="AV281" s="88"/>
      <c r="AW281" s="88">
        <v>3</v>
      </c>
      <c r="AX281" s="88"/>
      <c r="AY281" s="88"/>
      <c r="AZ281" s="88"/>
      <c r="BA281" s="88"/>
      <c r="BB281" s="88">
        <v>3</v>
      </c>
      <c r="BC281" s="88"/>
    </row>
    <row r="282" spans="1:55" ht="13.7"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row>
    <row r="283" spans="1:55" ht="13.7" customHeight="1" x14ac:dyDescent="0.15">
      <c r="A283" s="89" t="s">
        <v>137</v>
      </c>
      <c r="B283" s="89"/>
      <c r="C283" s="89"/>
      <c r="D283" s="89"/>
      <c r="E283" s="89"/>
      <c r="F283" s="89"/>
      <c r="G283" s="89"/>
      <c r="H283" s="89"/>
      <c r="I283" s="89"/>
      <c r="J283" s="89"/>
      <c r="K283" s="89"/>
      <c r="L283" s="89"/>
      <c r="M283" s="89"/>
      <c r="N283" s="89"/>
      <c r="O283" s="89"/>
      <c r="P283" s="89"/>
      <c r="Q283" s="89"/>
      <c r="R283" s="89"/>
      <c r="S283" s="89"/>
      <c r="T283" s="89"/>
      <c r="U283" s="89"/>
      <c r="V283" s="89"/>
      <c r="W283" s="89"/>
      <c r="X283" s="89"/>
      <c r="Y283" s="89"/>
      <c r="Z283" s="89"/>
      <c r="AA283" s="89"/>
      <c r="AB283" s="89"/>
      <c r="AC283" s="89"/>
      <c r="AD283" s="89"/>
      <c r="AE283" s="89"/>
      <c r="AF283" s="89"/>
      <c r="AG283" s="89"/>
      <c r="AH283" s="89"/>
      <c r="AI283" s="1"/>
      <c r="AJ283" s="1"/>
      <c r="AK283" s="1"/>
      <c r="AL283" s="1"/>
      <c r="AM283" s="1"/>
      <c r="AN283" s="1"/>
      <c r="AO283" s="54" t="s">
        <v>9</v>
      </c>
      <c r="AP283" s="54"/>
      <c r="AQ283" s="54"/>
      <c r="AR283" s="54"/>
      <c r="AS283" s="54"/>
      <c r="AT283" s="54"/>
      <c r="AU283" s="54"/>
      <c r="AV283" s="54"/>
      <c r="AW283" s="54"/>
      <c r="AX283" s="54"/>
      <c r="AY283" s="54"/>
      <c r="AZ283" s="54"/>
      <c r="BA283" s="54"/>
      <c r="BB283" s="54"/>
      <c r="BC283" s="54"/>
    </row>
    <row r="284" spans="1:55" ht="13.7" customHeight="1" x14ac:dyDescent="0.15">
      <c r="A284" s="44" t="s">
        <v>10</v>
      </c>
      <c r="B284" s="44"/>
      <c r="C284" s="44"/>
      <c r="D284" s="44"/>
      <c r="E284" s="44"/>
      <c r="F284" s="44"/>
      <c r="G284" s="44"/>
      <c r="H284" s="44"/>
      <c r="I284" s="44"/>
      <c r="J284" s="44"/>
      <c r="K284" s="44"/>
      <c r="L284" s="44"/>
      <c r="M284" s="44"/>
      <c r="N284" s="44"/>
      <c r="O284" s="44"/>
      <c r="P284" s="44"/>
      <c r="Q284" s="44"/>
      <c r="R284" s="44" t="s">
        <v>110</v>
      </c>
      <c r="S284" s="44"/>
      <c r="T284" s="44"/>
      <c r="U284" s="44"/>
      <c r="V284" s="44"/>
      <c r="W284" s="44"/>
      <c r="X284" s="44"/>
      <c r="Y284" s="44"/>
      <c r="Z284" s="44"/>
      <c r="AA284" s="44"/>
      <c r="AB284" s="44"/>
      <c r="AC284" s="44" t="s">
        <v>12</v>
      </c>
      <c r="AD284" s="44"/>
      <c r="AE284" s="44"/>
      <c r="AF284" s="44"/>
      <c r="AG284" s="44"/>
      <c r="AH284" s="44" t="s">
        <v>13</v>
      </c>
      <c r="AI284" s="44"/>
      <c r="AJ284" s="44"/>
      <c r="AK284" s="44"/>
      <c r="AL284" s="44"/>
      <c r="AM284" s="44"/>
      <c r="AN284" s="44" t="s">
        <v>14</v>
      </c>
      <c r="AO284" s="44"/>
      <c r="AP284" s="44"/>
      <c r="AQ284" s="44"/>
      <c r="AR284" s="44"/>
      <c r="AS284" s="44"/>
      <c r="AT284" s="44" t="s">
        <v>15</v>
      </c>
      <c r="AU284" s="44"/>
      <c r="AV284" s="44"/>
      <c r="AW284" s="44"/>
      <c r="AX284" s="44" t="s">
        <v>16</v>
      </c>
      <c r="AY284" s="44"/>
      <c r="AZ284" s="44"/>
      <c r="BA284" s="44"/>
      <c r="BB284" s="44"/>
      <c r="BC284" s="4" t="s">
        <v>17</v>
      </c>
    </row>
    <row r="285" spans="1:55" ht="21.6" customHeight="1" x14ac:dyDescent="0.15">
      <c r="A285" s="44" t="s">
        <v>10</v>
      </c>
      <c r="B285" s="44"/>
      <c r="C285" s="44"/>
      <c r="D285" s="44"/>
      <c r="E285" s="44"/>
      <c r="F285" s="44"/>
      <c r="G285" s="44"/>
      <c r="H285" s="44"/>
      <c r="I285" s="44"/>
      <c r="J285" s="44"/>
      <c r="K285" s="44"/>
      <c r="L285" s="44"/>
      <c r="M285" s="44"/>
      <c r="N285" s="44"/>
      <c r="O285" s="44"/>
      <c r="P285" s="44"/>
      <c r="Q285" s="44"/>
      <c r="R285" s="44" t="s">
        <v>138</v>
      </c>
      <c r="S285" s="44"/>
      <c r="T285" s="44"/>
      <c r="U285" s="44"/>
      <c r="V285" s="44"/>
      <c r="W285" s="44"/>
      <c r="X285" s="44" t="s">
        <v>139</v>
      </c>
      <c r="Y285" s="44"/>
      <c r="Z285" s="44"/>
      <c r="AA285" s="44"/>
      <c r="AB285" s="44"/>
      <c r="AC285" s="44" t="s">
        <v>20</v>
      </c>
      <c r="AD285" s="44"/>
      <c r="AE285" s="44"/>
      <c r="AF285" s="44"/>
      <c r="AG285" s="44"/>
      <c r="AH285" s="44" t="s">
        <v>20</v>
      </c>
      <c r="AI285" s="44"/>
      <c r="AJ285" s="44"/>
      <c r="AK285" s="44"/>
      <c r="AL285" s="44"/>
      <c r="AM285" s="44"/>
      <c r="AN285" s="44" t="s">
        <v>21</v>
      </c>
      <c r="AO285" s="44"/>
      <c r="AP285" s="44"/>
      <c r="AQ285" s="44"/>
      <c r="AR285" s="44"/>
      <c r="AS285" s="44"/>
      <c r="AT285" s="44" t="s">
        <v>22</v>
      </c>
      <c r="AU285" s="44"/>
      <c r="AV285" s="44"/>
      <c r="AW285" s="44"/>
      <c r="AX285" s="44" t="s">
        <v>23</v>
      </c>
      <c r="AY285" s="44"/>
      <c r="AZ285" s="44"/>
      <c r="BA285" s="44"/>
      <c r="BB285" s="44"/>
      <c r="BC285" s="4" t="s">
        <v>23</v>
      </c>
    </row>
    <row r="286" spans="1:55" ht="13.7" customHeight="1" x14ac:dyDescent="0.15">
      <c r="A286" s="90" t="s">
        <v>140</v>
      </c>
      <c r="B286" s="90"/>
      <c r="C286" s="90"/>
      <c r="D286" s="90"/>
      <c r="E286" s="90"/>
      <c r="F286" s="90"/>
      <c r="G286" s="90"/>
      <c r="H286" s="90"/>
      <c r="I286" s="90"/>
      <c r="J286" s="90"/>
      <c r="K286" s="90"/>
      <c r="L286" s="90"/>
      <c r="M286" s="90"/>
      <c r="N286" s="90"/>
      <c r="O286" s="90"/>
      <c r="P286" s="90"/>
      <c r="Q286" s="90"/>
      <c r="R286" s="84" t="s">
        <v>7</v>
      </c>
      <c r="S286" s="84"/>
      <c r="T286" s="84"/>
      <c r="U286" s="84"/>
      <c r="V286" s="84"/>
      <c r="W286" s="84"/>
      <c r="X286" s="84" t="s">
        <v>7</v>
      </c>
      <c r="Y286" s="84"/>
      <c r="Z286" s="84"/>
      <c r="AA286" s="84"/>
      <c r="AB286" s="84"/>
      <c r="AC286" s="105">
        <f>SUM(AC287)</f>
        <v>5300</v>
      </c>
      <c r="AD286" s="105"/>
      <c r="AE286" s="105"/>
      <c r="AF286" s="105"/>
      <c r="AG286" s="105"/>
      <c r="AH286" s="105">
        <f>SUM(AH287)</f>
        <v>5200</v>
      </c>
      <c r="AI286" s="105"/>
      <c r="AJ286" s="105"/>
      <c r="AK286" s="105"/>
      <c r="AL286" s="105"/>
      <c r="AM286" s="105"/>
      <c r="AN286" s="105">
        <f>SUM(AN287)</f>
        <v>5200</v>
      </c>
      <c r="AO286" s="105"/>
      <c r="AP286" s="105"/>
      <c r="AQ286" s="105"/>
      <c r="AR286" s="105"/>
      <c r="AS286" s="105"/>
      <c r="AT286" s="105">
        <f>SUM(AT287)</f>
        <v>5200</v>
      </c>
      <c r="AU286" s="105"/>
      <c r="AV286" s="105"/>
      <c r="AW286" s="105"/>
      <c r="AX286" s="105">
        <f>SUM(AX287)</f>
        <v>5200</v>
      </c>
      <c r="AY286" s="105"/>
      <c r="AZ286" s="105"/>
      <c r="BA286" s="105"/>
      <c r="BB286" s="105"/>
      <c r="BC286" s="5">
        <f>SUM(BC287)</f>
        <v>5200</v>
      </c>
    </row>
    <row r="287" spans="1:55" ht="13.7" customHeight="1" x14ac:dyDescent="0.15">
      <c r="A287" s="38" t="s">
        <v>268</v>
      </c>
      <c r="B287" s="38"/>
      <c r="C287" s="38"/>
      <c r="D287" s="38"/>
      <c r="E287" s="38"/>
      <c r="F287" s="38"/>
      <c r="G287" s="38"/>
      <c r="H287" s="38"/>
      <c r="I287" s="38"/>
      <c r="J287" s="38"/>
      <c r="K287" s="38"/>
      <c r="L287" s="38"/>
      <c r="M287" s="38"/>
      <c r="N287" s="38"/>
      <c r="O287" s="38"/>
      <c r="P287" s="38"/>
      <c r="Q287" s="38"/>
      <c r="R287" s="92" t="s">
        <v>497</v>
      </c>
      <c r="S287" s="92"/>
      <c r="T287" s="92"/>
      <c r="U287" s="92"/>
      <c r="V287" s="92"/>
      <c r="W287" s="92"/>
      <c r="X287" s="84" t="s">
        <v>7</v>
      </c>
      <c r="Y287" s="84"/>
      <c r="Z287" s="84"/>
      <c r="AA287" s="84"/>
      <c r="AB287" s="84"/>
      <c r="AC287" s="106">
        <f>SUM(AC288)</f>
        <v>5300</v>
      </c>
      <c r="AD287" s="106"/>
      <c r="AE287" s="106"/>
      <c r="AF287" s="106"/>
      <c r="AG287" s="106"/>
      <c r="AH287" s="106">
        <f>SUM(AH288)</f>
        <v>5200</v>
      </c>
      <c r="AI287" s="106"/>
      <c r="AJ287" s="106"/>
      <c r="AK287" s="106"/>
      <c r="AL287" s="106"/>
      <c r="AM287" s="106"/>
      <c r="AN287" s="106">
        <f>SUM(AN288)</f>
        <v>5200</v>
      </c>
      <c r="AO287" s="106"/>
      <c r="AP287" s="106"/>
      <c r="AQ287" s="106"/>
      <c r="AR287" s="106"/>
      <c r="AS287" s="106"/>
      <c r="AT287" s="106">
        <f>SUM(AT288)</f>
        <v>5200</v>
      </c>
      <c r="AU287" s="106"/>
      <c r="AV287" s="106"/>
      <c r="AW287" s="106"/>
      <c r="AX287" s="106">
        <f>SUM(AX288)</f>
        <v>5200</v>
      </c>
      <c r="AY287" s="106"/>
      <c r="AZ287" s="106"/>
      <c r="BA287" s="106"/>
      <c r="BB287" s="106"/>
      <c r="BC287" s="6">
        <f>SUM(AX287:BB287)</f>
        <v>5200</v>
      </c>
    </row>
    <row r="288" spans="1:55" ht="13.7" customHeight="1" x14ac:dyDescent="0.15">
      <c r="A288" s="38" t="s">
        <v>185</v>
      </c>
      <c r="B288" s="38"/>
      <c r="C288" s="38"/>
      <c r="D288" s="38"/>
      <c r="E288" s="38"/>
      <c r="F288" s="38"/>
      <c r="G288" s="38"/>
      <c r="H288" s="38"/>
      <c r="I288" s="38"/>
      <c r="J288" s="38"/>
      <c r="K288" s="38"/>
      <c r="L288" s="38"/>
      <c r="M288" s="38"/>
      <c r="N288" s="38"/>
      <c r="O288" s="38"/>
      <c r="P288" s="38"/>
      <c r="Q288" s="38"/>
      <c r="R288" s="92" t="s">
        <v>497</v>
      </c>
      <c r="S288" s="92"/>
      <c r="T288" s="92"/>
      <c r="U288" s="92"/>
      <c r="V288" s="92"/>
      <c r="W288" s="92"/>
      <c r="X288" s="84">
        <v>263110</v>
      </c>
      <c r="Y288" s="84"/>
      <c r="Z288" s="84"/>
      <c r="AA288" s="84"/>
      <c r="AB288" s="84"/>
      <c r="AC288" s="106">
        <v>5300</v>
      </c>
      <c r="AD288" s="106"/>
      <c r="AE288" s="106"/>
      <c r="AF288" s="106"/>
      <c r="AG288" s="106"/>
      <c r="AH288" s="106">
        <v>5200</v>
      </c>
      <c r="AI288" s="106"/>
      <c r="AJ288" s="106"/>
      <c r="AK288" s="106"/>
      <c r="AL288" s="106"/>
      <c r="AM288" s="106"/>
      <c r="AN288" s="106">
        <v>5200</v>
      </c>
      <c r="AO288" s="106"/>
      <c r="AP288" s="106"/>
      <c r="AQ288" s="106"/>
      <c r="AR288" s="106"/>
      <c r="AS288" s="106"/>
      <c r="AT288" s="106">
        <v>5200</v>
      </c>
      <c r="AU288" s="106"/>
      <c r="AV288" s="106"/>
      <c r="AW288" s="106"/>
      <c r="AX288" s="106">
        <v>5200</v>
      </c>
      <c r="AY288" s="106"/>
      <c r="AZ288" s="106"/>
      <c r="BA288" s="106"/>
      <c r="BB288" s="106"/>
      <c r="BC288" s="6">
        <v>5200</v>
      </c>
    </row>
    <row r="289" spans="1:55" ht="20.6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row>
    <row r="290" spans="1:55" ht="11.85" customHeight="1" x14ac:dyDescent="0.15">
      <c r="A290" s="82" t="s">
        <v>96</v>
      </c>
      <c r="B290" s="82"/>
      <c r="C290" s="82"/>
      <c r="D290" s="83" t="s">
        <v>85</v>
      </c>
      <c r="E290" s="83"/>
      <c r="F290" s="83"/>
      <c r="G290" s="83"/>
      <c r="H290" s="83"/>
      <c r="I290" s="83"/>
      <c r="J290" s="83"/>
      <c r="K290" s="83"/>
      <c r="L290" s="83"/>
      <c r="M290" s="83"/>
      <c r="N290" s="83"/>
      <c r="O290" s="83"/>
      <c r="P290" s="83"/>
      <c r="Q290" s="83"/>
      <c r="R290" s="83"/>
      <c r="S290" s="83"/>
      <c r="T290" s="83"/>
      <c r="U290" s="83"/>
      <c r="V290" s="83"/>
      <c r="W290" s="83"/>
      <c r="X290" s="83"/>
      <c r="Y290" s="83"/>
      <c r="Z290" s="83"/>
      <c r="AA290" s="83"/>
      <c r="AB290" s="83"/>
      <c r="AC290" s="83"/>
      <c r="AD290" s="83"/>
      <c r="AE290" s="83"/>
      <c r="AF290" s="83"/>
      <c r="AG290" s="83"/>
      <c r="AH290" s="83"/>
      <c r="AI290" s="83"/>
      <c r="AJ290" s="83"/>
      <c r="AK290" s="83"/>
      <c r="AL290" s="83"/>
      <c r="AM290" s="83"/>
      <c r="AN290" s="83"/>
      <c r="AO290" s="83"/>
      <c r="AP290" s="83"/>
      <c r="AQ290" s="83"/>
      <c r="AR290" s="83"/>
      <c r="AS290" s="83"/>
      <c r="AT290" s="83"/>
      <c r="AU290" s="83"/>
      <c r="AV290" s="83"/>
      <c r="AW290" s="83"/>
      <c r="AX290" s="83"/>
      <c r="AY290" s="84">
        <v>411</v>
      </c>
      <c r="AZ290" s="84"/>
      <c r="BA290" s="84"/>
      <c r="BB290" s="84"/>
      <c r="BC290" s="84"/>
    </row>
    <row r="291" spans="1:55" ht="11.85" customHeight="1" x14ac:dyDescent="0.15">
      <c r="A291" s="82" t="s">
        <v>98</v>
      </c>
      <c r="B291" s="82"/>
      <c r="C291" s="82"/>
      <c r="D291" s="83" t="s">
        <v>225</v>
      </c>
      <c r="E291" s="83"/>
      <c r="F291" s="83"/>
      <c r="G291" s="83"/>
      <c r="H291" s="83"/>
      <c r="I291" s="83"/>
      <c r="J291" s="83"/>
      <c r="K291" s="83"/>
      <c r="L291" s="83"/>
      <c r="M291" s="83"/>
      <c r="N291" s="83"/>
      <c r="O291" s="83"/>
      <c r="P291" s="83"/>
      <c r="Q291" s="83"/>
      <c r="R291" s="83"/>
      <c r="S291" s="83"/>
      <c r="T291" s="83"/>
      <c r="U291" s="83"/>
      <c r="V291" s="83"/>
      <c r="W291" s="83"/>
      <c r="X291" s="83"/>
      <c r="Y291" s="83"/>
      <c r="Z291" s="83"/>
      <c r="AA291" s="83"/>
      <c r="AB291" s="83"/>
      <c r="AC291" s="83"/>
      <c r="AD291" s="83"/>
      <c r="AE291" s="83"/>
      <c r="AF291" s="83"/>
      <c r="AG291" s="83"/>
      <c r="AH291" s="83"/>
      <c r="AI291" s="83"/>
      <c r="AJ291" s="83"/>
      <c r="AK291" s="83"/>
      <c r="AL291" s="83"/>
      <c r="AM291" s="83"/>
      <c r="AN291" s="83"/>
      <c r="AO291" s="83"/>
      <c r="AP291" s="83"/>
      <c r="AQ291" s="83"/>
      <c r="AR291" s="83"/>
      <c r="AS291" s="83"/>
      <c r="AT291" s="83"/>
      <c r="AU291" s="83"/>
      <c r="AV291" s="83"/>
      <c r="AW291" s="83"/>
      <c r="AX291" s="83"/>
      <c r="AY291" s="84">
        <v>68</v>
      </c>
      <c r="AZ291" s="84"/>
      <c r="BA291" s="84"/>
      <c r="BB291" s="84"/>
      <c r="BC291" s="84"/>
    </row>
    <row r="292" spans="1:55" ht="11.85" customHeight="1" x14ac:dyDescent="0.15">
      <c r="A292" s="82" t="s">
        <v>100</v>
      </c>
      <c r="B292" s="82"/>
      <c r="C292" s="82"/>
      <c r="D292" s="83" t="s">
        <v>269</v>
      </c>
      <c r="E292" s="83"/>
      <c r="F292" s="83"/>
      <c r="G292" s="83"/>
      <c r="H292" s="83"/>
      <c r="I292" s="83"/>
      <c r="J292" s="83"/>
      <c r="K292" s="83"/>
      <c r="L292" s="83"/>
      <c r="M292" s="83"/>
      <c r="N292" s="83"/>
      <c r="O292" s="83"/>
      <c r="P292" s="83"/>
      <c r="Q292" s="83"/>
      <c r="R292" s="83"/>
      <c r="S292" s="83"/>
      <c r="T292" s="83"/>
      <c r="U292" s="83"/>
      <c r="V292" s="83"/>
      <c r="W292" s="83"/>
      <c r="X292" s="83"/>
      <c r="Y292" s="83"/>
      <c r="Z292" s="83"/>
      <c r="AA292" s="83"/>
      <c r="AB292" s="83"/>
      <c r="AC292" s="83"/>
      <c r="AD292" s="83"/>
      <c r="AE292" s="83"/>
      <c r="AF292" s="83"/>
      <c r="AG292" s="83"/>
      <c r="AH292" s="83"/>
      <c r="AI292" s="83"/>
      <c r="AJ292" s="83"/>
      <c r="AK292" s="83"/>
      <c r="AL292" s="83"/>
      <c r="AM292" s="83"/>
      <c r="AN292" s="83"/>
      <c r="AO292" s="83"/>
      <c r="AP292" s="83"/>
      <c r="AQ292" s="83"/>
      <c r="AR292" s="83"/>
      <c r="AS292" s="83"/>
      <c r="AT292" s="83"/>
      <c r="AU292" s="83"/>
      <c r="AV292" s="83"/>
      <c r="AW292" s="83"/>
      <c r="AX292" s="83"/>
      <c r="AY292" s="84">
        <v>6804</v>
      </c>
      <c r="AZ292" s="84"/>
      <c r="BA292" s="84"/>
      <c r="BB292" s="84"/>
      <c r="BC292" s="84"/>
    </row>
    <row r="293" spans="1:55" ht="13.7"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row>
    <row r="294" spans="1:55" ht="13.7" customHeight="1" x14ac:dyDescent="0.15">
      <c r="A294" s="44" t="s">
        <v>102</v>
      </c>
      <c r="B294" s="44"/>
      <c r="C294" s="44"/>
      <c r="D294" s="44"/>
      <c r="E294" s="38" t="s">
        <v>7</v>
      </c>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c r="AT294" s="38"/>
      <c r="AU294" s="38"/>
      <c r="AV294" s="38"/>
      <c r="AW294" s="38"/>
      <c r="AX294" s="38"/>
      <c r="AY294" s="38"/>
      <c r="AZ294" s="38"/>
      <c r="BA294" s="38"/>
      <c r="BB294" s="38"/>
      <c r="BC294" s="38"/>
    </row>
    <row r="295" spans="1:55" ht="12.2" customHeight="1" x14ac:dyDescent="0.15">
      <c r="A295" s="85" t="s">
        <v>103</v>
      </c>
      <c r="B295" s="85"/>
      <c r="C295" s="85"/>
      <c r="D295" s="85"/>
      <c r="E295" s="38" t="s">
        <v>270</v>
      </c>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c r="AT295" s="38"/>
      <c r="AU295" s="38"/>
      <c r="AV295" s="38"/>
      <c r="AW295" s="38"/>
      <c r="AX295" s="38"/>
      <c r="AY295" s="38"/>
      <c r="AZ295" s="38"/>
      <c r="BA295" s="38"/>
      <c r="BB295" s="38"/>
      <c r="BC295" s="38"/>
    </row>
    <row r="296" spans="1:55" ht="74.45" customHeight="1" x14ac:dyDescent="0.15">
      <c r="A296" s="86" t="s">
        <v>105</v>
      </c>
      <c r="B296" s="86"/>
      <c r="C296" s="86"/>
      <c r="D296" s="86"/>
      <c r="E296" s="38" t="s">
        <v>271</v>
      </c>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c r="AT296" s="38"/>
      <c r="AU296" s="38"/>
      <c r="AV296" s="38"/>
      <c r="AW296" s="38"/>
      <c r="AX296" s="38"/>
      <c r="AY296" s="38"/>
      <c r="AZ296" s="38"/>
      <c r="BA296" s="38"/>
      <c r="BB296" s="38"/>
      <c r="BC296" s="38"/>
    </row>
    <row r="297" spans="1:55" ht="29.85" customHeight="1" x14ac:dyDescent="0.15">
      <c r="A297" s="86" t="s">
        <v>107</v>
      </c>
      <c r="B297" s="86"/>
      <c r="C297" s="86"/>
      <c r="D297" s="86"/>
      <c r="E297" s="38" t="s">
        <v>272</v>
      </c>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c r="AT297" s="38"/>
      <c r="AU297" s="38"/>
      <c r="AV297" s="38"/>
      <c r="AW297" s="38"/>
      <c r="AX297" s="38"/>
      <c r="AY297" s="38"/>
      <c r="AZ297" s="38"/>
      <c r="BA297" s="38"/>
      <c r="BB297" s="38"/>
      <c r="BC297" s="38"/>
    </row>
    <row r="298" spans="1:55" ht="13.7"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row>
    <row r="299" spans="1:55" ht="13.7" customHeight="1" x14ac:dyDescent="0.15">
      <c r="A299" s="44" t="s">
        <v>109</v>
      </c>
      <c r="B299" s="44" t="s">
        <v>110</v>
      </c>
      <c r="C299" s="44"/>
      <c r="D299" s="44"/>
      <c r="E299" s="44"/>
      <c r="F299" s="44"/>
      <c r="G299" s="44"/>
      <c r="H299" s="44"/>
      <c r="I299" s="44"/>
      <c r="J299" s="44"/>
      <c r="K299" s="44"/>
      <c r="L299" s="44"/>
      <c r="M299" s="44" t="s">
        <v>10</v>
      </c>
      <c r="N299" s="44"/>
      <c r="O299" s="44"/>
      <c r="P299" s="44"/>
      <c r="Q299" s="44"/>
      <c r="R299" s="44"/>
      <c r="S299" s="44"/>
      <c r="T299" s="44" t="s">
        <v>111</v>
      </c>
      <c r="U299" s="44"/>
      <c r="V299" s="44"/>
      <c r="W299" s="44"/>
      <c r="X299" s="44"/>
      <c r="Y299" s="44"/>
      <c r="Z299" s="44"/>
      <c r="AA299" s="44"/>
      <c r="AB299" s="44" t="s">
        <v>12</v>
      </c>
      <c r="AC299" s="44"/>
      <c r="AD299" s="44"/>
      <c r="AE299" s="44"/>
      <c r="AF299" s="44"/>
      <c r="AG299" s="44" t="s">
        <v>13</v>
      </c>
      <c r="AH299" s="44"/>
      <c r="AI299" s="44"/>
      <c r="AJ299" s="44"/>
      <c r="AK299" s="44"/>
      <c r="AL299" s="44"/>
      <c r="AM299" s="44" t="s">
        <v>14</v>
      </c>
      <c r="AN299" s="44"/>
      <c r="AO299" s="44"/>
      <c r="AP299" s="44"/>
      <c r="AQ299" s="44"/>
      <c r="AR299" s="44"/>
      <c r="AS299" s="44" t="s">
        <v>15</v>
      </c>
      <c r="AT299" s="44"/>
      <c r="AU299" s="44"/>
      <c r="AV299" s="44"/>
      <c r="AW299" s="44" t="s">
        <v>16</v>
      </c>
      <c r="AX299" s="44"/>
      <c r="AY299" s="44"/>
      <c r="AZ299" s="44"/>
      <c r="BA299" s="44"/>
      <c r="BB299" s="44" t="s">
        <v>17</v>
      </c>
      <c r="BC299" s="44"/>
    </row>
    <row r="300" spans="1:55" ht="13.7" customHeight="1" x14ac:dyDescent="0.15">
      <c r="A300" s="44" t="s">
        <v>109</v>
      </c>
      <c r="B300" s="44" t="s">
        <v>110</v>
      </c>
      <c r="C300" s="44"/>
      <c r="D300" s="44"/>
      <c r="E300" s="44"/>
      <c r="F300" s="44"/>
      <c r="G300" s="44"/>
      <c r="H300" s="44"/>
      <c r="I300" s="44"/>
      <c r="J300" s="44"/>
      <c r="K300" s="44"/>
      <c r="L300" s="44"/>
      <c r="M300" s="44" t="s">
        <v>10</v>
      </c>
      <c r="N300" s="44"/>
      <c r="O300" s="44"/>
      <c r="P300" s="44"/>
      <c r="Q300" s="44"/>
      <c r="R300" s="44"/>
      <c r="S300" s="44"/>
      <c r="T300" s="44" t="s">
        <v>111</v>
      </c>
      <c r="U300" s="44"/>
      <c r="V300" s="44"/>
      <c r="W300" s="44"/>
      <c r="X300" s="44"/>
      <c r="Y300" s="44"/>
      <c r="Z300" s="44"/>
      <c r="AA300" s="44"/>
      <c r="AB300" s="44" t="s">
        <v>20</v>
      </c>
      <c r="AC300" s="44"/>
      <c r="AD300" s="44"/>
      <c r="AE300" s="44"/>
      <c r="AF300" s="44"/>
      <c r="AG300" s="44" t="s">
        <v>20</v>
      </c>
      <c r="AH300" s="44"/>
      <c r="AI300" s="44"/>
      <c r="AJ300" s="44"/>
      <c r="AK300" s="44"/>
      <c r="AL300" s="44"/>
      <c r="AM300" s="44" t="s">
        <v>21</v>
      </c>
      <c r="AN300" s="44"/>
      <c r="AO300" s="44"/>
      <c r="AP300" s="44"/>
      <c r="AQ300" s="44"/>
      <c r="AR300" s="44"/>
      <c r="AS300" s="44" t="s">
        <v>22</v>
      </c>
      <c r="AT300" s="44"/>
      <c r="AU300" s="44"/>
      <c r="AV300" s="44"/>
      <c r="AW300" s="44" t="s">
        <v>23</v>
      </c>
      <c r="AX300" s="44"/>
      <c r="AY300" s="44"/>
      <c r="AZ300" s="44"/>
      <c r="BA300" s="44"/>
      <c r="BB300" s="44" t="s">
        <v>23</v>
      </c>
      <c r="BC300" s="44"/>
    </row>
    <row r="301" spans="1:55" ht="21" customHeight="1" x14ac:dyDescent="0.15">
      <c r="A301" s="2" t="s">
        <v>112</v>
      </c>
      <c r="B301" s="87" t="s">
        <v>113</v>
      </c>
      <c r="C301" s="87"/>
      <c r="D301" s="87"/>
      <c r="E301" s="87"/>
      <c r="F301" s="87"/>
      <c r="G301" s="87"/>
      <c r="H301" s="87"/>
      <c r="I301" s="87"/>
      <c r="J301" s="87"/>
      <c r="K301" s="87"/>
      <c r="L301" s="87"/>
      <c r="M301" s="87" t="s">
        <v>273</v>
      </c>
      <c r="N301" s="87"/>
      <c r="O301" s="87"/>
      <c r="P301" s="87"/>
      <c r="Q301" s="87"/>
      <c r="R301" s="87"/>
      <c r="S301" s="87"/>
      <c r="T301" s="87" t="s">
        <v>168</v>
      </c>
      <c r="U301" s="87"/>
      <c r="V301" s="87"/>
      <c r="W301" s="87"/>
      <c r="X301" s="87"/>
      <c r="Y301" s="87"/>
      <c r="Z301" s="87"/>
      <c r="AA301" s="87"/>
      <c r="AB301" s="88" t="s">
        <v>7</v>
      </c>
      <c r="AC301" s="88"/>
      <c r="AD301" s="88"/>
      <c r="AE301" s="88"/>
      <c r="AF301" s="88"/>
      <c r="AG301" s="88" t="s">
        <v>7</v>
      </c>
      <c r="AH301" s="88"/>
      <c r="AI301" s="88"/>
      <c r="AJ301" s="88"/>
      <c r="AK301" s="88"/>
      <c r="AL301" s="88"/>
      <c r="AM301" s="88" t="s">
        <v>7</v>
      </c>
      <c r="AN301" s="88"/>
      <c r="AO301" s="88"/>
      <c r="AP301" s="88"/>
      <c r="AQ301" s="88"/>
      <c r="AR301" s="88"/>
      <c r="AS301" s="88">
        <v>20</v>
      </c>
      <c r="AT301" s="88"/>
      <c r="AU301" s="88"/>
      <c r="AV301" s="88"/>
      <c r="AW301" s="88">
        <v>25</v>
      </c>
      <c r="AX301" s="88"/>
      <c r="AY301" s="88"/>
      <c r="AZ301" s="88"/>
      <c r="BA301" s="88"/>
      <c r="BB301" s="88">
        <v>30</v>
      </c>
      <c r="BC301" s="88"/>
    </row>
    <row r="302" spans="1:55" ht="29.85" customHeight="1" x14ac:dyDescent="0.15">
      <c r="A302" s="2" t="s">
        <v>112</v>
      </c>
      <c r="B302" s="87" t="s">
        <v>116</v>
      </c>
      <c r="C302" s="87"/>
      <c r="D302" s="87"/>
      <c r="E302" s="87"/>
      <c r="F302" s="87"/>
      <c r="G302" s="87"/>
      <c r="H302" s="87"/>
      <c r="I302" s="87"/>
      <c r="J302" s="87"/>
      <c r="K302" s="87"/>
      <c r="L302" s="87"/>
      <c r="M302" s="87" t="s">
        <v>274</v>
      </c>
      <c r="N302" s="87"/>
      <c r="O302" s="87"/>
      <c r="P302" s="87"/>
      <c r="Q302" s="87"/>
      <c r="R302" s="87"/>
      <c r="S302" s="87"/>
      <c r="T302" s="87" t="s">
        <v>168</v>
      </c>
      <c r="U302" s="87"/>
      <c r="V302" s="87"/>
      <c r="W302" s="87"/>
      <c r="X302" s="87"/>
      <c r="Y302" s="87"/>
      <c r="Z302" s="87"/>
      <c r="AA302" s="87"/>
      <c r="AB302" s="88" t="s">
        <v>7</v>
      </c>
      <c r="AC302" s="88"/>
      <c r="AD302" s="88"/>
      <c r="AE302" s="88"/>
      <c r="AF302" s="88"/>
      <c r="AG302" s="88" t="s">
        <v>7</v>
      </c>
      <c r="AH302" s="88"/>
      <c r="AI302" s="88"/>
      <c r="AJ302" s="88"/>
      <c r="AK302" s="88"/>
      <c r="AL302" s="88"/>
      <c r="AM302" s="88" t="s">
        <v>7</v>
      </c>
      <c r="AN302" s="88"/>
      <c r="AO302" s="88"/>
      <c r="AP302" s="88"/>
      <c r="AQ302" s="88"/>
      <c r="AR302" s="88"/>
      <c r="AS302" s="88">
        <v>1</v>
      </c>
      <c r="AT302" s="88"/>
      <c r="AU302" s="88"/>
      <c r="AV302" s="88"/>
      <c r="AW302" s="88">
        <v>1</v>
      </c>
      <c r="AX302" s="88"/>
      <c r="AY302" s="88"/>
      <c r="AZ302" s="88"/>
      <c r="BA302" s="88"/>
      <c r="BB302" s="88">
        <v>1</v>
      </c>
      <c r="BC302" s="88"/>
    </row>
    <row r="303" spans="1:55" ht="38.85" customHeight="1" x14ac:dyDescent="0.15">
      <c r="A303" s="2" t="s">
        <v>112</v>
      </c>
      <c r="B303" s="87" t="s">
        <v>119</v>
      </c>
      <c r="C303" s="87"/>
      <c r="D303" s="87"/>
      <c r="E303" s="87"/>
      <c r="F303" s="87"/>
      <c r="G303" s="87"/>
      <c r="H303" s="87"/>
      <c r="I303" s="87"/>
      <c r="J303" s="87"/>
      <c r="K303" s="87"/>
      <c r="L303" s="87"/>
      <c r="M303" s="87" t="s">
        <v>275</v>
      </c>
      <c r="N303" s="87"/>
      <c r="O303" s="87"/>
      <c r="P303" s="87"/>
      <c r="Q303" s="87"/>
      <c r="R303" s="87"/>
      <c r="S303" s="87"/>
      <c r="T303" s="87" t="s">
        <v>115</v>
      </c>
      <c r="U303" s="87"/>
      <c r="V303" s="87"/>
      <c r="W303" s="87"/>
      <c r="X303" s="87"/>
      <c r="Y303" s="87"/>
      <c r="Z303" s="87"/>
      <c r="AA303" s="87"/>
      <c r="AB303" s="88" t="s">
        <v>7</v>
      </c>
      <c r="AC303" s="88"/>
      <c r="AD303" s="88"/>
      <c r="AE303" s="88"/>
      <c r="AF303" s="88"/>
      <c r="AG303" s="88" t="s">
        <v>7</v>
      </c>
      <c r="AH303" s="88"/>
      <c r="AI303" s="88"/>
      <c r="AJ303" s="88"/>
      <c r="AK303" s="88"/>
      <c r="AL303" s="88"/>
      <c r="AM303" s="88" t="s">
        <v>7</v>
      </c>
      <c r="AN303" s="88"/>
      <c r="AO303" s="88"/>
      <c r="AP303" s="88"/>
      <c r="AQ303" s="88"/>
      <c r="AR303" s="88"/>
      <c r="AS303" s="88">
        <v>0</v>
      </c>
      <c r="AT303" s="88"/>
      <c r="AU303" s="88"/>
      <c r="AV303" s="88"/>
      <c r="AW303" s="88">
        <v>0</v>
      </c>
      <c r="AX303" s="88"/>
      <c r="AY303" s="88"/>
      <c r="AZ303" s="88"/>
      <c r="BA303" s="88"/>
      <c r="BB303" s="88">
        <v>0</v>
      </c>
      <c r="BC303" s="88"/>
    </row>
    <row r="304" spans="1:55" ht="47.65" customHeight="1" x14ac:dyDescent="0.15">
      <c r="A304" s="2" t="s">
        <v>112</v>
      </c>
      <c r="B304" s="87" t="s">
        <v>201</v>
      </c>
      <c r="C304" s="87"/>
      <c r="D304" s="87"/>
      <c r="E304" s="87"/>
      <c r="F304" s="87"/>
      <c r="G304" s="87"/>
      <c r="H304" s="87"/>
      <c r="I304" s="87"/>
      <c r="J304" s="87"/>
      <c r="K304" s="87"/>
      <c r="L304" s="87"/>
      <c r="M304" s="87" t="s">
        <v>276</v>
      </c>
      <c r="N304" s="87"/>
      <c r="O304" s="87"/>
      <c r="P304" s="87"/>
      <c r="Q304" s="87"/>
      <c r="R304" s="87"/>
      <c r="S304" s="87"/>
      <c r="T304" s="87" t="s">
        <v>115</v>
      </c>
      <c r="U304" s="87"/>
      <c r="V304" s="87"/>
      <c r="W304" s="87"/>
      <c r="X304" s="87"/>
      <c r="Y304" s="87"/>
      <c r="Z304" s="87"/>
      <c r="AA304" s="87"/>
      <c r="AB304" s="88" t="s">
        <v>7</v>
      </c>
      <c r="AC304" s="88"/>
      <c r="AD304" s="88"/>
      <c r="AE304" s="88"/>
      <c r="AF304" s="88"/>
      <c r="AG304" s="88" t="s">
        <v>7</v>
      </c>
      <c r="AH304" s="88"/>
      <c r="AI304" s="88"/>
      <c r="AJ304" s="88"/>
      <c r="AK304" s="88"/>
      <c r="AL304" s="88"/>
      <c r="AM304" s="88" t="s">
        <v>7</v>
      </c>
      <c r="AN304" s="88"/>
      <c r="AO304" s="88"/>
      <c r="AP304" s="88"/>
      <c r="AQ304" s="88"/>
      <c r="AR304" s="88"/>
      <c r="AS304" s="88">
        <v>77</v>
      </c>
      <c r="AT304" s="88"/>
      <c r="AU304" s="88"/>
      <c r="AV304" s="88"/>
      <c r="AW304" s="88">
        <v>80</v>
      </c>
      <c r="AX304" s="88"/>
      <c r="AY304" s="88"/>
      <c r="AZ304" s="88"/>
      <c r="BA304" s="88"/>
      <c r="BB304" s="88">
        <v>83</v>
      </c>
      <c r="BC304" s="88"/>
    </row>
    <row r="305" spans="1:55" ht="38.85" customHeight="1" x14ac:dyDescent="0.15">
      <c r="A305" s="2" t="s">
        <v>112</v>
      </c>
      <c r="B305" s="87" t="s">
        <v>203</v>
      </c>
      <c r="C305" s="87"/>
      <c r="D305" s="87"/>
      <c r="E305" s="87"/>
      <c r="F305" s="87"/>
      <c r="G305" s="87"/>
      <c r="H305" s="87"/>
      <c r="I305" s="87"/>
      <c r="J305" s="87"/>
      <c r="K305" s="87"/>
      <c r="L305" s="87"/>
      <c r="M305" s="87" t="s">
        <v>277</v>
      </c>
      <c r="N305" s="87"/>
      <c r="O305" s="87"/>
      <c r="P305" s="87"/>
      <c r="Q305" s="87"/>
      <c r="R305" s="87"/>
      <c r="S305" s="87"/>
      <c r="T305" s="87" t="s">
        <v>115</v>
      </c>
      <c r="U305" s="87"/>
      <c r="V305" s="87"/>
      <c r="W305" s="87"/>
      <c r="X305" s="87"/>
      <c r="Y305" s="87"/>
      <c r="Z305" s="87"/>
      <c r="AA305" s="87"/>
      <c r="AB305" s="88" t="s">
        <v>7</v>
      </c>
      <c r="AC305" s="88"/>
      <c r="AD305" s="88"/>
      <c r="AE305" s="88"/>
      <c r="AF305" s="88"/>
      <c r="AG305" s="88" t="s">
        <v>7</v>
      </c>
      <c r="AH305" s="88"/>
      <c r="AI305" s="88"/>
      <c r="AJ305" s="88"/>
      <c r="AK305" s="88"/>
      <c r="AL305" s="88"/>
      <c r="AM305" s="88" t="s">
        <v>7</v>
      </c>
      <c r="AN305" s="88"/>
      <c r="AO305" s="88"/>
      <c r="AP305" s="88"/>
      <c r="AQ305" s="88"/>
      <c r="AR305" s="88"/>
      <c r="AS305" s="88">
        <v>81</v>
      </c>
      <c r="AT305" s="88"/>
      <c r="AU305" s="88"/>
      <c r="AV305" s="88"/>
      <c r="AW305" s="88">
        <v>82</v>
      </c>
      <c r="AX305" s="88"/>
      <c r="AY305" s="88"/>
      <c r="AZ305" s="88"/>
      <c r="BA305" s="88"/>
      <c r="BB305" s="88">
        <v>83</v>
      </c>
      <c r="BC305" s="88"/>
    </row>
    <row r="306" spans="1:55" ht="29.85" customHeight="1" x14ac:dyDescent="0.15">
      <c r="A306" s="2" t="s">
        <v>112</v>
      </c>
      <c r="B306" s="87" t="s">
        <v>205</v>
      </c>
      <c r="C306" s="87"/>
      <c r="D306" s="87"/>
      <c r="E306" s="87"/>
      <c r="F306" s="87"/>
      <c r="G306" s="87"/>
      <c r="H306" s="87"/>
      <c r="I306" s="87"/>
      <c r="J306" s="87"/>
      <c r="K306" s="87"/>
      <c r="L306" s="87"/>
      <c r="M306" s="87" t="s">
        <v>278</v>
      </c>
      <c r="N306" s="87"/>
      <c r="O306" s="87"/>
      <c r="P306" s="87"/>
      <c r="Q306" s="87"/>
      <c r="R306" s="87"/>
      <c r="S306" s="87"/>
      <c r="T306" s="87" t="s">
        <v>168</v>
      </c>
      <c r="U306" s="87"/>
      <c r="V306" s="87"/>
      <c r="W306" s="87"/>
      <c r="X306" s="87"/>
      <c r="Y306" s="87"/>
      <c r="Z306" s="87"/>
      <c r="AA306" s="87"/>
      <c r="AB306" s="88" t="s">
        <v>7</v>
      </c>
      <c r="AC306" s="88"/>
      <c r="AD306" s="88"/>
      <c r="AE306" s="88"/>
      <c r="AF306" s="88"/>
      <c r="AG306" s="88" t="s">
        <v>7</v>
      </c>
      <c r="AH306" s="88"/>
      <c r="AI306" s="88"/>
      <c r="AJ306" s="88"/>
      <c r="AK306" s="88"/>
      <c r="AL306" s="88"/>
      <c r="AM306" s="88" t="s">
        <v>7</v>
      </c>
      <c r="AN306" s="88"/>
      <c r="AO306" s="88"/>
      <c r="AP306" s="88"/>
      <c r="AQ306" s="88"/>
      <c r="AR306" s="88"/>
      <c r="AS306" s="88">
        <v>0</v>
      </c>
      <c r="AT306" s="88"/>
      <c r="AU306" s="88"/>
      <c r="AV306" s="88"/>
      <c r="AW306" s="88">
        <v>0</v>
      </c>
      <c r="AX306" s="88"/>
      <c r="AY306" s="88"/>
      <c r="AZ306" s="88"/>
      <c r="BA306" s="88"/>
      <c r="BB306" s="88">
        <v>0</v>
      </c>
      <c r="BC306" s="88"/>
    </row>
    <row r="307" spans="1:55" ht="38.85" customHeight="1" x14ac:dyDescent="0.15">
      <c r="A307" s="2" t="s">
        <v>121</v>
      </c>
      <c r="B307" s="87" t="s">
        <v>122</v>
      </c>
      <c r="C307" s="87"/>
      <c r="D307" s="87"/>
      <c r="E307" s="87"/>
      <c r="F307" s="87"/>
      <c r="G307" s="87"/>
      <c r="H307" s="87"/>
      <c r="I307" s="87"/>
      <c r="J307" s="87"/>
      <c r="K307" s="87"/>
      <c r="L307" s="87"/>
      <c r="M307" s="87" t="s">
        <v>279</v>
      </c>
      <c r="N307" s="87"/>
      <c r="O307" s="87"/>
      <c r="P307" s="87"/>
      <c r="Q307" s="87"/>
      <c r="R307" s="87"/>
      <c r="S307" s="87"/>
      <c r="T307" s="87" t="s">
        <v>168</v>
      </c>
      <c r="U307" s="87"/>
      <c r="V307" s="87"/>
      <c r="W307" s="87"/>
      <c r="X307" s="87"/>
      <c r="Y307" s="87"/>
      <c r="Z307" s="87"/>
      <c r="AA307" s="87"/>
      <c r="AB307" s="88" t="s">
        <v>7</v>
      </c>
      <c r="AC307" s="88"/>
      <c r="AD307" s="88"/>
      <c r="AE307" s="88"/>
      <c r="AF307" s="88"/>
      <c r="AG307" s="88" t="s">
        <v>7</v>
      </c>
      <c r="AH307" s="88"/>
      <c r="AI307" s="88"/>
      <c r="AJ307" s="88"/>
      <c r="AK307" s="88"/>
      <c r="AL307" s="88"/>
      <c r="AM307" s="88" t="s">
        <v>7</v>
      </c>
      <c r="AN307" s="88"/>
      <c r="AO307" s="88"/>
      <c r="AP307" s="88"/>
      <c r="AQ307" s="88"/>
      <c r="AR307" s="88"/>
      <c r="AS307" s="88">
        <v>4</v>
      </c>
      <c r="AT307" s="88"/>
      <c r="AU307" s="88"/>
      <c r="AV307" s="88"/>
      <c r="AW307" s="88">
        <v>3</v>
      </c>
      <c r="AX307" s="88"/>
      <c r="AY307" s="88"/>
      <c r="AZ307" s="88"/>
      <c r="BA307" s="88"/>
      <c r="BB307" s="88">
        <v>3</v>
      </c>
      <c r="BC307" s="88"/>
    </row>
    <row r="308" spans="1:55" ht="21" customHeight="1" x14ac:dyDescent="0.15">
      <c r="A308" s="2" t="s">
        <v>121</v>
      </c>
      <c r="B308" s="87" t="s">
        <v>124</v>
      </c>
      <c r="C308" s="87"/>
      <c r="D308" s="87"/>
      <c r="E308" s="87"/>
      <c r="F308" s="87"/>
      <c r="G308" s="87"/>
      <c r="H308" s="87"/>
      <c r="I308" s="87"/>
      <c r="J308" s="87"/>
      <c r="K308" s="87"/>
      <c r="L308" s="87"/>
      <c r="M308" s="87" t="s">
        <v>280</v>
      </c>
      <c r="N308" s="87"/>
      <c r="O308" s="87"/>
      <c r="P308" s="87"/>
      <c r="Q308" s="87"/>
      <c r="R308" s="87"/>
      <c r="S308" s="87"/>
      <c r="T308" s="87" t="s">
        <v>168</v>
      </c>
      <c r="U308" s="87"/>
      <c r="V308" s="87"/>
      <c r="W308" s="87"/>
      <c r="X308" s="87"/>
      <c r="Y308" s="87"/>
      <c r="Z308" s="87"/>
      <c r="AA308" s="87"/>
      <c r="AB308" s="88" t="s">
        <v>7</v>
      </c>
      <c r="AC308" s="88"/>
      <c r="AD308" s="88"/>
      <c r="AE308" s="88"/>
      <c r="AF308" s="88"/>
      <c r="AG308" s="88" t="s">
        <v>7</v>
      </c>
      <c r="AH308" s="88"/>
      <c r="AI308" s="88"/>
      <c r="AJ308" s="88"/>
      <c r="AK308" s="88"/>
      <c r="AL308" s="88"/>
      <c r="AM308" s="88" t="s">
        <v>7</v>
      </c>
      <c r="AN308" s="88"/>
      <c r="AO308" s="88"/>
      <c r="AP308" s="88"/>
      <c r="AQ308" s="88"/>
      <c r="AR308" s="88"/>
      <c r="AS308" s="88">
        <v>0</v>
      </c>
      <c r="AT308" s="88"/>
      <c r="AU308" s="88"/>
      <c r="AV308" s="88"/>
      <c r="AW308" s="88">
        <v>0</v>
      </c>
      <c r="AX308" s="88"/>
      <c r="AY308" s="88"/>
      <c r="AZ308" s="88"/>
      <c r="BA308" s="88"/>
      <c r="BB308" s="88">
        <v>0</v>
      </c>
      <c r="BC308" s="88"/>
    </row>
    <row r="309" spans="1:55" ht="21" customHeight="1" x14ac:dyDescent="0.15">
      <c r="A309" s="2" t="s">
        <v>121</v>
      </c>
      <c r="B309" s="87" t="s">
        <v>126</v>
      </c>
      <c r="C309" s="87"/>
      <c r="D309" s="87"/>
      <c r="E309" s="87"/>
      <c r="F309" s="87"/>
      <c r="G309" s="87"/>
      <c r="H309" s="87"/>
      <c r="I309" s="87"/>
      <c r="J309" s="87"/>
      <c r="K309" s="87"/>
      <c r="L309" s="87"/>
      <c r="M309" s="87" t="s">
        <v>281</v>
      </c>
      <c r="N309" s="87"/>
      <c r="O309" s="87"/>
      <c r="P309" s="87"/>
      <c r="Q309" s="87"/>
      <c r="R309" s="87"/>
      <c r="S309" s="87"/>
      <c r="T309" s="87" t="s">
        <v>168</v>
      </c>
      <c r="U309" s="87"/>
      <c r="V309" s="87"/>
      <c r="W309" s="87"/>
      <c r="X309" s="87"/>
      <c r="Y309" s="87"/>
      <c r="Z309" s="87"/>
      <c r="AA309" s="87"/>
      <c r="AB309" s="88" t="s">
        <v>7</v>
      </c>
      <c r="AC309" s="88"/>
      <c r="AD309" s="88"/>
      <c r="AE309" s="88"/>
      <c r="AF309" s="88"/>
      <c r="AG309" s="88" t="s">
        <v>7</v>
      </c>
      <c r="AH309" s="88"/>
      <c r="AI309" s="88"/>
      <c r="AJ309" s="88"/>
      <c r="AK309" s="88"/>
      <c r="AL309" s="88"/>
      <c r="AM309" s="88" t="s">
        <v>7</v>
      </c>
      <c r="AN309" s="88"/>
      <c r="AO309" s="88"/>
      <c r="AP309" s="88"/>
      <c r="AQ309" s="88"/>
      <c r="AR309" s="88"/>
      <c r="AS309" s="88">
        <v>3300</v>
      </c>
      <c r="AT309" s="88"/>
      <c r="AU309" s="88"/>
      <c r="AV309" s="88"/>
      <c r="AW309" s="88">
        <v>3700</v>
      </c>
      <c r="AX309" s="88"/>
      <c r="AY309" s="88"/>
      <c r="AZ309" s="88"/>
      <c r="BA309" s="88"/>
      <c r="BB309" s="88">
        <v>4000</v>
      </c>
      <c r="BC309" s="88"/>
    </row>
    <row r="310" spans="1:55" ht="29.85" customHeight="1" x14ac:dyDescent="0.15">
      <c r="A310" s="2" t="s">
        <v>121</v>
      </c>
      <c r="B310" s="87" t="s">
        <v>128</v>
      </c>
      <c r="C310" s="87"/>
      <c r="D310" s="87"/>
      <c r="E310" s="87"/>
      <c r="F310" s="87"/>
      <c r="G310" s="87"/>
      <c r="H310" s="87"/>
      <c r="I310" s="87"/>
      <c r="J310" s="87"/>
      <c r="K310" s="87"/>
      <c r="L310" s="87"/>
      <c r="M310" s="87" t="s">
        <v>282</v>
      </c>
      <c r="N310" s="87"/>
      <c r="O310" s="87"/>
      <c r="P310" s="87"/>
      <c r="Q310" s="87"/>
      <c r="R310" s="87"/>
      <c r="S310" s="87"/>
      <c r="T310" s="87" t="s">
        <v>168</v>
      </c>
      <c r="U310" s="87"/>
      <c r="V310" s="87"/>
      <c r="W310" s="87"/>
      <c r="X310" s="87"/>
      <c r="Y310" s="87"/>
      <c r="Z310" s="87"/>
      <c r="AA310" s="87"/>
      <c r="AB310" s="88" t="s">
        <v>7</v>
      </c>
      <c r="AC310" s="88"/>
      <c r="AD310" s="88"/>
      <c r="AE310" s="88"/>
      <c r="AF310" s="88"/>
      <c r="AG310" s="88" t="s">
        <v>7</v>
      </c>
      <c r="AH310" s="88"/>
      <c r="AI310" s="88"/>
      <c r="AJ310" s="88"/>
      <c r="AK310" s="88"/>
      <c r="AL310" s="88"/>
      <c r="AM310" s="88" t="s">
        <v>7</v>
      </c>
      <c r="AN310" s="88"/>
      <c r="AO310" s="88"/>
      <c r="AP310" s="88"/>
      <c r="AQ310" s="88"/>
      <c r="AR310" s="88"/>
      <c r="AS310" s="88">
        <v>0</v>
      </c>
      <c r="AT310" s="88"/>
      <c r="AU310" s="88"/>
      <c r="AV310" s="88"/>
      <c r="AW310" s="88">
        <v>0</v>
      </c>
      <c r="AX310" s="88"/>
      <c r="AY310" s="88"/>
      <c r="AZ310" s="88"/>
      <c r="BA310" s="88"/>
      <c r="BB310" s="88">
        <v>0</v>
      </c>
      <c r="BC310" s="88"/>
    </row>
    <row r="311" spans="1:55" ht="21" customHeight="1" x14ac:dyDescent="0.15">
      <c r="A311" s="2" t="s">
        <v>121</v>
      </c>
      <c r="B311" s="87" t="s">
        <v>246</v>
      </c>
      <c r="C311" s="87"/>
      <c r="D311" s="87"/>
      <c r="E311" s="87"/>
      <c r="F311" s="87"/>
      <c r="G311" s="87"/>
      <c r="H311" s="87"/>
      <c r="I311" s="87"/>
      <c r="J311" s="87"/>
      <c r="K311" s="87"/>
      <c r="L311" s="87"/>
      <c r="M311" s="87" t="s">
        <v>283</v>
      </c>
      <c r="N311" s="87"/>
      <c r="O311" s="87"/>
      <c r="P311" s="87"/>
      <c r="Q311" s="87"/>
      <c r="R311" s="87"/>
      <c r="S311" s="87"/>
      <c r="T311" s="87" t="s">
        <v>168</v>
      </c>
      <c r="U311" s="87"/>
      <c r="V311" s="87"/>
      <c r="W311" s="87"/>
      <c r="X311" s="87"/>
      <c r="Y311" s="87"/>
      <c r="Z311" s="87"/>
      <c r="AA311" s="87"/>
      <c r="AB311" s="88" t="s">
        <v>7</v>
      </c>
      <c r="AC311" s="88"/>
      <c r="AD311" s="88"/>
      <c r="AE311" s="88"/>
      <c r="AF311" s="88"/>
      <c r="AG311" s="88" t="s">
        <v>7</v>
      </c>
      <c r="AH311" s="88"/>
      <c r="AI311" s="88"/>
      <c r="AJ311" s="88"/>
      <c r="AK311" s="88"/>
      <c r="AL311" s="88"/>
      <c r="AM311" s="88" t="s">
        <v>7</v>
      </c>
      <c r="AN311" s="88"/>
      <c r="AO311" s="88"/>
      <c r="AP311" s="88"/>
      <c r="AQ311" s="88"/>
      <c r="AR311" s="88"/>
      <c r="AS311" s="88">
        <v>5</v>
      </c>
      <c r="AT311" s="88"/>
      <c r="AU311" s="88"/>
      <c r="AV311" s="88"/>
      <c r="AW311" s="88">
        <v>5</v>
      </c>
      <c r="AX311" s="88"/>
      <c r="AY311" s="88"/>
      <c r="AZ311" s="88"/>
      <c r="BA311" s="88"/>
      <c r="BB311" s="88">
        <v>5</v>
      </c>
      <c r="BC311" s="88"/>
    </row>
    <row r="312" spans="1:55" ht="21" customHeight="1" x14ac:dyDescent="0.15">
      <c r="A312" s="2" t="s">
        <v>121</v>
      </c>
      <c r="B312" s="87" t="s">
        <v>248</v>
      </c>
      <c r="C312" s="87"/>
      <c r="D312" s="87"/>
      <c r="E312" s="87"/>
      <c r="F312" s="87"/>
      <c r="G312" s="87"/>
      <c r="H312" s="87"/>
      <c r="I312" s="87"/>
      <c r="J312" s="87"/>
      <c r="K312" s="87"/>
      <c r="L312" s="87"/>
      <c r="M312" s="87" t="s">
        <v>284</v>
      </c>
      <c r="N312" s="87"/>
      <c r="O312" s="87"/>
      <c r="P312" s="87"/>
      <c r="Q312" s="87"/>
      <c r="R312" s="87"/>
      <c r="S312" s="87"/>
      <c r="T312" s="87" t="s">
        <v>168</v>
      </c>
      <c r="U312" s="87"/>
      <c r="V312" s="87"/>
      <c r="W312" s="87"/>
      <c r="X312" s="87"/>
      <c r="Y312" s="87"/>
      <c r="Z312" s="87"/>
      <c r="AA312" s="87"/>
      <c r="AB312" s="88" t="s">
        <v>7</v>
      </c>
      <c r="AC312" s="88"/>
      <c r="AD312" s="88"/>
      <c r="AE312" s="88"/>
      <c r="AF312" s="88"/>
      <c r="AG312" s="88" t="s">
        <v>7</v>
      </c>
      <c r="AH312" s="88"/>
      <c r="AI312" s="88"/>
      <c r="AJ312" s="88"/>
      <c r="AK312" s="88"/>
      <c r="AL312" s="88"/>
      <c r="AM312" s="88" t="s">
        <v>7</v>
      </c>
      <c r="AN312" s="88"/>
      <c r="AO312" s="88"/>
      <c r="AP312" s="88"/>
      <c r="AQ312" s="88"/>
      <c r="AR312" s="88"/>
      <c r="AS312" s="88">
        <v>0</v>
      </c>
      <c r="AT312" s="88"/>
      <c r="AU312" s="88"/>
      <c r="AV312" s="88"/>
      <c r="AW312" s="88">
        <v>0</v>
      </c>
      <c r="AX312" s="88"/>
      <c r="AY312" s="88"/>
      <c r="AZ312" s="88"/>
      <c r="BA312" s="88"/>
      <c r="BB312" s="88">
        <v>0</v>
      </c>
      <c r="BC312" s="88"/>
    </row>
    <row r="313" spans="1:55" ht="29.85" customHeight="1" x14ac:dyDescent="0.15">
      <c r="A313" s="2" t="s">
        <v>121</v>
      </c>
      <c r="B313" s="87" t="s">
        <v>250</v>
      </c>
      <c r="C313" s="87"/>
      <c r="D313" s="87"/>
      <c r="E313" s="87"/>
      <c r="F313" s="87"/>
      <c r="G313" s="87"/>
      <c r="H313" s="87"/>
      <c r="I313" s="87"/>
      <c r="J313" s="87"/>
      <c r="K313" s="87"/>
      <c r="L313" s="87"/>
      <c r="M313" s="87" t="s">
        <v>285</v>
      </c>
      <c r="N313" s="87"/>
      <c r="O313" s="87"/>
      <c r="P313" s="87"/>
      <c r="Q313" s="87"/>
      <c r="R313" s="87"/>
      <c r="S313" s="87"/>
      <c r="T313" s="87" t="s">
        <v>118</v>
      </c>
      <c r="U313" s="87"/>
      <c r="V313" s="87"/>
      <c r="W313" s="87"/>
      <c r="X313" s="87"/>
      <c r="Y313" s="87"/>
      <c r="Z313" s="87"/>
      <c r="AA313" s="87"/>
      <c r="AB313" s="88" t="s">
        <v>7</v>
      </c>
      <c r="AC313" s="88"/>
      <c r="AD313" s="88"/>
      <c r="AE313" s="88"/>
      <c r="AF313" s="88"/>
      <c r="AG313" s="88" t="s">
        <v>7</v>
      </c>
      <c r="AH313" s="88"/>
      <c r="AI313" s="88"/>
      <c r="AJ313" s="88"/>
      <c r="AK313" s="88"/>
      <c r="AL313" s="88"/>
      <c r="AM313" s="88" t="s">
        <v>7</v>
      </c>
      <c r="AN313" s="88"/>
      <c r="AO313" s="88"/>
      <c r="AP313" s="88"/>
      <c r="AQ313" s="88"/>
      <c r="AR313" s="88"/>
      <c r="AS313" s="88">
        <v>8</v>
      </c>
      <c r="AT313" s="88"/>
      <c r="AU313" s="88"/>
      <c r="AV313" s="88"/>
      <c r="AW313" s="88">
        <v>8</v>
      </c>
      <c r="AX313" s="88"/>
      <c r="AY313" s="88"/>
      <c r="AZ313" s="88"/>
      <c r="BA313" s="88"/>
      <c r="BB313" s="88">
        <v>8</v>
      </c>
      <c r="BC313" s="88"/>
    </row>
    <row r="314" spans="1:55" ht="29.85" customHeight="1" x14ac:dyDescent="0.15">
      <c r="A314" s="2" t="s">
        <v>121</v>
      </c>
      <c r="B314" s="87" t="s">
        <v>252</v>
      </c>
      <c r="C314" s="87"/>
      <c r="D314" s="87"/>
      <c r="E314" s="87"/>
      <c r="F314" s="87"/>
      <c r="G314" s="87"/>
      <c r="H314" s="87"/>
      <c r="I314" s="87"/>
      <c r="J314" s="87"/>
      <c r="K314" s="87"/>
      <c r="L314" s="87"/>
      <c r="M314" s="87" t="s">
        <v>286</v>
      </c>
      <c r="N314" s="87"/>
      <c r="O314" s="87"/>
      <c r="P314" s="87"/>
      <c r="Q314" s="87"/>
      <c r="R314" s="87"/>
      <c r="S314" s="87"/>
      <c r="T314" s="87" t="s">
        <v>118</v>
      </c>
      <c r="U314" s="87"/>
      <c r="V314" s="87"/>
      <c r="W314" s="87"/>
      <c r="X314" s="87"/>
      <c r="Y314" s="87"/>
      <c r="Z314" s="87"/>
      <c r="AA314" s="87"/>
      <c r="AB314" s="88" t="s">
        <v>7</v>
      </c>
      <c r="AC314" s="88"/>
      <c r="AD314" s="88"/>
      <c r="AE314" s="88"/>
      <c r="AF314" s="88"/>
      <c r="AG314" s="88" t="s">
        <v>7</v>
      </c>
      <c r="AH314" s="88"/>
      <c r="AI314" s="88"/>
      <c r="AJ314" s="88"/>
      <c r="AK314" s="88"/>
      <c r="AL314" s="88"/>
      <c r="AM314" s="88" t="s">
        <v>7</v>
      </c>
      <c r="AN314" s="88"/>
      <c r="AO314" s="88"/>
      <c r="AP314" s="88"/>
      <c r="AQ314" s="88"/>
      <c r="AR314" s="88"/>
      <c r="AS314" s="88">
        <v>4</v>
      </c>
      <c r="AT314" s="88"/>
      <c r="AU314" s="88"/>
      <c r="AV314" s="88"/>
      <c r="AW314" s="88">
        <v>3</v>
      </c>
      <c r="AX314" s="88"/>
      <c r="AY314" s="88"/>
      <c r="AZ314" s="88"/>
      <c r="BA314" s="88"/>
      <c r="BB314" s="88">
        <v>3</v>
      </c>
      <c r="BC314" s="88"/>
    </row>
    <row r="315" spans="1:55" ht="21" customHeight="1" x14ac:dyDescent="0.15">
      <c r="A315" s="2" t="s">
        <v>130</v>
      </c>
      <c r="B315" s="87" t="s">
        <v>131</v>
      </c>
      <c r="C315" s="87"/>
      <c r="D315" s="87"/>
      <c r="E315" s="87"/>
      <c r="F315" s="87"/>
      <c r="G315" s="87"/>
      <c r="H315" s="87"/>
      <c r="I315" s="87"/>
      <c r="J315" s="87"/>
      <c r="K315" s="87"/>
      <c r="L315" s="87"/>
      <c r="M315" s="87" t="s">
        <v>287</v>
      </c>
      <c r="N315" s="87"/>
      <c r="O315" s="87"/>
      <c r="P315" s="87"/>
      <c r="Q315" s="87"/>
      <c r="R315" s="87"/>
      <c r="S315" s="87"/>
      <c r="T315" s="87" t="s">
        <v>288</v>
      </c>
      <c r="U315" s="87"/>
      <c r="V315" s="87"/>
      <c r="W315" s="87"/>
      <c r="X315" s="87"/>
      <c r="Y315" s="87"/>
      <c r="Z315" s="87"/>
      <c r="AA315" s="87"/>
      <c r="AB315" s="88" t="s">
        <v>7</v>
      </c>
      <c r="AC315" s="88"/>
      <c r="AD315" s="88"/>
      <c r="AE315" s="88"/>
      <c r="AF315" s="88"/>
      <c r="AG315" s="88" t="s">
        <v>7</v>
      </c>
      <c r="AH315" s="88"/>
      <c r="AI315" s="88"/>
      <c r="AJ315" s="88"/>
      <c r="AK315" s="88"/>
      <c r="AL315" s="88"/>
      <c r="AM315" s="88" t="s">
        <v>7</v>
      </c>
      <c r="AN315" s="88"/>
      <c r="AO315" s="88"/>
      <c r="AP315" s="88"/>
      <c r="AQ315" s="88"/>
      <c r="AR315" s="88"/>
      <c r="AS315" s="88">
        <v>165</v>
      </c>
      <c r="AT315" s="88"/>
      <c r="AU315" s="88"/>
      <c r="AV315" s="88"/>
      <c r="AW315" s="88">
        <v>165</v>
      </c>
      <c r="AX315" s="88"/>
      <c r="AY315" s="88"/>
      <c r="AZ315" s="88"/>
      <c r="BA315" s="88"/>
      <c r="BB315" s="88">
        <v>165</v>
      </c>
      <c r="BC315" s="88"/>
    </row>
    <row r="316" spans="1:55" ht="21" customHeight="1" x14ac:dyDescent="0.15">
      <c r="A316" s="2" t="s">
        <v>130</v>
      </c>
      <c r="B316" s="87" t="s">
        <v>133</v>
      </c>
      <c r="C316" s="87"/>
      <c r="D316" s="87"/>
      <c r="E316" s="87"/>
      <c r="F316" s="87"/>
      <c r="G316" s="87"/>
      <c r="H316" s="87"/>
      <c r="I316" s="87"/>
      <c r="J316" s="87"/>
      <c r="K316" s="87"/>
      <c r="L316" s="87"/>
      <c r="M316" s="87" t="s">
        <v>289</v>
      </c>
      <c r="N316" s="87"/>
      <c r="O316" s="87"/>
      <c r="P316" s="87"/>
      <c r="Q316" s="87"/>
      <c r="R316" s="87"/>
      <c r="S316" s="87"/>
      <c r="T316" s="87" t="s">
        <v>290</v>
      </c>
      <c r="U316" s="87"/>
      <c r="V316" s="87"/>
      <c r="W316" s="87"/>
      <c r="X316" s="87"/>
      <c r="Y316" s="87"/>
      <c r="Z316" s="87"/>
      <c r="AA316" s="87"/>
      <c r="AB316" s="88" t="s">
        <v>7</v>
      </c>
      <c r="AC316" s="88"/>
      <c r="AD316" s="88"/>
      <c r="AE316" s="88"/>
      <c r="AF316" s="88"/>
      <c r="AG316" s="88" t="s">
        <v>7</v>
      </c>
      <c r="AH316" s="88"/>
      <c r="AI316" s="88"/>
      <c r="AJ316" s="88"/>
      <c r="AK316" s="88"/>
      <c r="AL316" s="88"/>
      <c r="AM316" s="88" t="s">
        <v>7</v>
      </c>
      <c r="AN316" s="88"/>
      <c r="AO316" s="88"/>
      <c r="AP316" s="88"/>
      <c r="AQ316" s="88"/>
      <c r="AR316" s="88"/>
      <c r="AS316" s="88">
        <v>6</v>
      </c>
      <c r="AT316" s="88"/>
      <c r="AU316" s="88"/>
      <c r="AV316" s="88"/>
      <c r="AW316" s="88">
        <v>6</v>
      </c>
      <c r="AX316" s="88"/>
      <c r="AY316" s="88"/>
      <c r="AZ316" s="88"/>
      <c r="BA316" s="88"/>
      <c r="BB316" s="88">
        <v>6</v>
      </c>
      <c r="BC316" s="88"/>
    </row>
    <row r="317" spans="1:55" ht="29.85" customHeight="1" x14ac:dyDescent="0.15">
      <c r="A317" s="2" t="s">
        <v>130</v>
      </c>
      <c r="B317" s="87" t="s">
        <v>259</v>
      </c>
      <c r="C317" s="87"/>
      <c r="D317" s="87"/>
      <c r="E317" s="87"/>
      <c r="F317" s="87"/>
      <c r="G317" s="87"/>
      <c r="H317" s="87"/>
      <c r="I317" s="87"/>
      <c r="J317" s="87"/>
      <c r="K317" s="87"/>
      <c r="L317" s="87"/>
      <c r="M317" s="87" t="s">
        <v>291</v>
      </c>
      <c r="N317" s="87"/>
      <c r="O317" s="87"/>
      <c r="P317" s="87"/>
      <c r="Q317" s="87"/>
      <c r="R317" s="87"/>
      <c r="S317" s="87"/>
      <c r="T317" s="87" t="s">
        <v>168</v>
      </c>
      <c r="U317" s="87"/>
      <c r="V317" s="87"/>
      <c r="W317" s="87"/>
      <c r="X317" s="87"/>
      <c r="Y317" s="87"/>
      <c r="Z317" s="87"/>
      <c r="AA317" s="87"/>
      <c r="AB317" s="88" t="s">
        <v>7</v>
      </c>
      <c r="AC317" s="88"/>
      <c r="AD317" s="88"/>
      <c r="AE317" s="88"/>
      <c r="AF317" s="88"/>
      <c r="AG317" s="88" t="s">
        <v>7</v>
      </c>
      <c r="AH317" s="88"/>
      <c r="AI317" s="88"/>
      <c r="AJ317" s="88"/>
      <c r="AK317" s="88"/>
      <c r="AL317" s="88"/>
      <c r="AM317" s="88" t="s">
        <v>7</v>
      </c>
      <c r="AN317" s="88"/>
      <c r="AO317" s="88"/>
      <c r="AP317" s="88"/>
      <c r="AQ317" s="88"/>
      <c r="AR317" s="88"/>
      <c r="AS317" s="88">
        <v>0</v>
      </c>
      <c r="AT317" s="88"/>
      <c r="AU317" s="88"/>
      <c r="AV317" s="88"/>
      <c r="AW317" s="88">
        <v>0</v>
      </c>
      <c r="AX317" s="88"/>
      <c r="AY317" s="88"/>
      <c r="AZ317" s="88"/>
      <c r="BA317" s="88"/>
      <c r="BB317" s="88">
        <v>0</v>
      </c>
      <c r="BC317" s="88"/>
    </row>
    <row r="318" spans="1:55" ht="38.85" customHeight="1" x14ac:dyDescent="0.15">
      <c r="A318" s="2" t="s">
        <v>130</v>
      </c>
      <c r="B318" s="87" t="s">
        <v>262</v>
      </c>
      <c r="C318" s="87"/>
      <c r="D318" s="87"/>
      <c r="E318" s="87"/>
      <c r="F318" s="87"/>
      <c r="G318" s="87"/>
      <c r="H318" s="87"/>
      <c r="I318" s="87"/>
      <c r="J318" s="87"/>
      <c r="K318" s="87"/>
      <c r="L318" s="87"/>
      <c r="M318" s="87" t="s">
        <v>292</v>
      </c>
      <c r="N318" s="87"/>
      <c r="O318" s="87"/>
      <c r="P318" s="87"/>
      <c r="Q318" s="87"/>
      <c r="R318" s="87"/>
      <c r="S318" s="87"/>
      <c r="T318" s="87" t="s">
        <v>293</v>
      </c>
      <c r="U318" s="87"/>
      <c r="V318" s="87"/>
      <c r="W318" s="87"/>
      <c r="X318" s="87"/>
      <c r="Y318" s="87"/>
      <c r="Z318" s="87"/>
      <c r="AA318" s="87"/>
      <c r="AB318" s="88" t="s">
        <v>7</v>
      </c>
      <c r="AC318" s="88"/>
      <c r="AD318" s="88"/>
      <c r="AE318" s="88"/>
      <c r="AF318" s="88"/>
      <c r="AG318" s="88" t="s">
        <v>7</v>
      </c>
      <c r="AH318" s="88"/>
      <c r="AI318" s="88"/>
      <c r="AJ318" s="88"/>
      <c r="AK318" s="88"/>
      <c r="AL318" s="88"/>
      <c r="AM318" s="88" t="s">
        <v>7</v>
      </c>
      <c r="AN318" s="88"/>
      <c r="AO318" s="88"/>
      <c r="AP318" s="88"/>
      <c r="AQ318" s="88"/>
      <c r="AR318" s="88"/>
      <c r="AS318" s="88">
        <v>17000</v>
      </c>
      <c r="AT318" s="88"/>
      <c r="AU318" s="88"/>
      <c r="AV318" s="88"/>
      <c r="AW318" s="88">
        <v>18000</v>
      </c>
      <c r="AX318" s="88"/>
      <c r="AY318" s="88"/>
      <c r="AZ318" s="88"/>
      <c r="BA318" s="88"/>
      <c r="BB318" s="88">
        <v>19000</v>
      </c>
      <c r="BC318" s="88"/>
    </row>
    <row r="319" spans="1:55" ht="21" customHeight="1" x14ac:dyDescent="0.15">
      <c r="A319" s="2" t="s">
        <v>130</v>
      </c>
      <c r="B319" s="87" t="s">
        <v>264</v>
      </c>
      <c r="C319" s="87"/>
      <c r="D319" s="87"/>
      <c r="E319" s="87"/>
      <c r="F319" s="87"/>
      <c r="G319" s="87"/>
      <c r="H319" s="87"/>
      <c r="I319" s="87"/>
      <c r="J319" s="87"/>
      <c r="K319" s="87"/>
      <c r="L319" s="87"/>
      <c r="M319" s="87" t="s">
        <v>294</v>
      </c>
      <c r="N319" s="87"/>
      <c r="O319" s="87"/>
      <c r="P319" s="87"/>
      <c r="Q319" s="87"/>
      <c r="R319" s="87"/>
      <c r="S319" s="87"/>
      <c r="T319" s="87" t="s">
        <v>118</v>
      </c>
      <c r="U319" s="87"/>
      <c r="V319" s="87"/>
      <c r="W319" s="87"/>
      <c r="X319" s="87"/>
      <c r="Y319" s="87"/>
      <c r="Z319" s="87"/>
      <c r="AA319" s="87"/>
      <c r="AB319" s="88" t="s">
        <v>7</v>
      </c>
      <c r="AC319" s="88"/>
      <c r="AD319" s="88"/>
      <c r="AE319" s="88"/>
      <c r="AF319" s="88"/>
      <c r="AG319" s="88" t="s">
        <v>7</v>
      </c>
      <c r="AH319" s="88"/>
      <c r="AI319" s="88"/>
      <c r="AJ319" s="88"/>
      <c r="AK319" s="88"/>
      <c r="AL319" s="88"/>
      <c r="AM319" s="88" t="s">
        <v>7</v>
      </c>
      <c r="AN319" s="88"/>
      <c r="AO319" s="88"/>
      <c r="AP319" s="88"/>
      <c r="AQ319" s="88"/>
      <c r="AR319" s="88"/>
      <c r="AS319" s="88">
        <v>5</v>
      </c>
      <c r="AT319" s="88"/>
      <c r="AU319" s="88"/>
      <c r="AV319" s="88"/>
      <c r="AW319" s="88">
        <v>5</v>
      </c>
      <c r="AX319" s="88"/>
      <c r="AY319" s="88"/>
      <c r="AZ319" s="88"/>
      <c r="BA319" s="88"/>
      <c r="BB319" s="88">
        <v>5</v>
      </c>
      <c r="BC319" s="88"/>
    </row>
    <row r="320" spans="1:55" ht="13.7"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row>
    <row r="321" spans="1:55" ht="13.7" customHeight="1" x14ac:dyDescent="0.15">
      <c r="A321" s="89" t="s">
        <v>137</v>
      </c>
      <c r="B321" s="89"/>
      <c r="C321" s="89"/>
      <c r="D321" s="89"/>
      <c r="E321" s="89"/>
      <c r="F321" s="89"/>
      <c r="G321" s="89"/>
      <c r="H321" s="89"/>
      <c r="I321" s="89"/>
      <c r="J321" s="89"/>
      <c r="K321" s="89"/>
      <c r="L321" s="89"/>
      <c r="M321" s="89"/>
      <c r="N321" s="89"/>
      <c r="O321" s="89"/>
      <c r="P321" s="89"/>
      <c r="Q321" s="89"/>
      <c r="R321" s="89"/>
      <c r="S321" s="89"/>
      <c r="T321" s="89"/>
      <c r="U321" s="89"/>
      <c r="V321" s="89"/>
      <c r="W321" s="89"/>
      <c r="X321" s="89"/>
      <c r="Y321" s="89"/>
      <c r="Z321" s="89"/>
      <c r="AA321" s="89"/>
      <c r="AB321" s="89"/>
      <c r="AC321" s="89"/>
      <c r="AD321" s="89"/>
      <c r="AE321" s="89"/>
      <c r="AF321" s="89"/>
      <c r="AG321" s="89"/>
      <c r="AH321" s="89"/>
      <c r="AI321" s="1"/>
      <c r="AJ321" s="1"/>
      <c r="AK321" s="1"/>
      <c r="AL321" s="1"/>
      <c r="AM321" s="1"/>
      <c r="AN321" s="1"/>
      <c r="AO321" s="54" t="s">
        <v>9</v>
      </c>
      <c r="AP321" s="54"/>
      <c r="AQ321" s="54"/>
      <c r="AR321" s="54"/>
      <c r="AS321" s="54"/>
      <c r="AT321" s="54"/>
      <c r="AU321" s="54"/>
      <c r="AV321" s="54"/>
      <c r="AW321" s="54"/>
      <c r="AX321" s="54"/>
      <c r="AY321" s="54"/>
      <c r="AZ321" s="54"/>
      <c r="BA321" s="54"/>
      <c r="BB321" s="54"/>
      <c r="BC321" s="54"/>
    </row>
    <row r="322" spans="1:55" ht="13.7" customHeight="1" x14ac:dyDescent="0.15">
      <c r="A322" s="44" t="s">
        <v>10</v>
      </c>
      <c r="B322" s="44"/>
      <c r="C322" s="44"/>
      <c r="D322" s="44"/>
      <c r="E322" s="44"/>
      <c r="F322" s="44"/>
      <c r="G322" s="44"/>
      <c r="H322" s="44"/>
      <c r="I322" s="44"/>
      <c r="J322" s="44"/>
      <c r="K322" s="44"/>
      <c r="L322" s="44"/>
      <c r="M322" s="44"/>
      <c r="N322" s="44"/>
      <c r="O322" s="44"/>
      <c r="P322" s="44"/>
      <c r="Q322" s="44"/>
      <c r="R322" s="44" t="s">
        <v>110</v>
      </c>
      <c r="S322" s="44"/>
      <c r="T322" s="44"/>
      <c r="U322" s="44"/>
      <c r="V322" s="44"/>
      <c r="W322" s="44"/>
      <c r="X322" s="44"/>
      <c r="Y322" s="44"/>
      <c r="Z322" s="44"/>
      <c r="AA322" s="44"/>
      <c r="AB322" s="44"/>
      <c r="AC322" s="44" t="s">
        <v>12</v>
      </c>
      <c r="AD322" s="44"/>
      <c r="AE322" s="44"/>
      <c r="AF322" s="44"/>
      <c r="AG322" s="44"/>
      <c r="AH322" s="44" t="s">
        <v>13</v>
      </c>
      <c r="AI322" s="44"/>
      <c r="AJ322" s="44"/>
      <c r="AK322" s="44"/>
      <c r="AL322" s="44"/>
      <c r="AM322" s="44"/>
      <c r="AN322" s="44" t="s">
        <v>14</v>
      </c>
      <c r="AO322" s="44"/>
      <c r="AP322" s="44"/>
      <c r="AQ322" s="44"/>
      <c r="AR322" s="44"/>
      <c r="AS322" s="44"/>
      <c r="AT322" s="44" t="s">
        <v>15</v>
      </c>
      <c r="AU322" s="44"/>
      <c r="AV322" s="44"/>
      <c r="AW322" s="44"/>
      <c r="AX322" s="44" t="s">
        <v>16</v>
      </c>
      <c r="AY322" s="44"/>
      <c r="AZ322" s="44"/>
      <c r="BA322" s="44"/>
      <c r="BB322" s="44"/>
      <c r="BC322" s="4" t="s">
        <v>17</v>
      </c>
    </row>
    <row r="323" spans="1:55" ht="21.6" customHeight="1" x14ac:dyDescent="0.15">
      <c r="A323" s="44" t="s">
        <v>10</v>
      </c>
      <c r="B323" s="44"/>
      <c r="C323" s="44"/>
      <c r="D323" s="44"/>
      <c r="E323" s="44"/>
      <c r="F323" s="44"/>
      <c r="G323" s="44"/>
      <c r="H323" s="44"/>
      <c r="I323" s="44"/>
      <c r="J323" s="44"/>
      <c r="K323" s="44"/>
      <c r="L323" s="44"/>
      <c r="M323" s="44"/>
      <c r="N323" s="44"/>
      <c r="O323" s="44"/>
      <c r="P323" s="44"/>
      <c r="Q323" s="44"/>
      <c r="R323" s="44" t="s">
        <v>138</v>
      </c>
      <c r="S323" s="44"/>
      <c r="T323" s="44"/>
      <c r="U323" s="44"/>
      <c r="V323" s="44"/>
      <c r="W323" s="44"/>
      <c r="X323" s="44" t="s">
        <v>139</v>
      </c>
      <c r="Y323" s="44"/>
      <c r="Z323" s="44"/>
      <c r="AA323" s="44"/>
      <c r="AB323" s="44"/>
      <c r="AC323" s="44" t="s">
        <v>20</v>
      </c>
      <c r="AD323" s="44"/>
      <c r="AE323" s="44"/>
      <c r="AF323" s="44"/>
      <c r="AG323" s="44"/>
      <c r="AH323" s="44" t="s">
        <v>20</v>
      </c>
      <c r="AI323" s="44"/>
      <c r="AJ323" s="44"/>
      <c r="AK323" s="44"/>
      <c r="AL323" s="44"/>
      <c r="AM323" s="44"/>
      <c r="AN323" s="44" t="s">
        <v>21</v>
      </c>
      <c r="AO323" s="44"/>
      <c r="AP323" s="44"/>
      <c r="AQ323" s="44"/>
      <c r="AR323" s="44"/>
      <c r="AS323" s="44"/>
      <c r="AT323" s="44" t="s">
        <v>22</v>
      </c>
      <c r="AU323" s="44"/>
      <c r="AV323" s="44"/>
      <c r="AW323" s="44"/>
      <c r="AX323" s="44" t="s">
        <v>23</v>
      </c>
      <c r="AY323" s="44"/>
      <c r="AZ323" s="44"/>
      <c r="BA323" s="44"/>
      <c r="BB323" s="44"/>
      <c r="BC323" s="4" t="s">
        <v>23</v>
      </c>
    </row>
    <row r="324" spans="1:55" ht="13.7" customHeight="1" x14ac:dyDescent="0.15">
      <c r="A324" s="90" t="s">
        <v>140</v>
      </c>
      <c r="B324" s="90"/>
      <c r="C324" s="90"/>
      <c r="D324" s="90"/>
      <c r="E324" s="90"/>
      <c r="F324" s="90"/>
      <c r="G324" s="90"/>
      <c r="H324" s="90"/>
      <c r="I324" s="90"/>
      <c r="J324" s="90"/>
      <c r="K324" s="90"/>
      <c r="L324" s="90"/>
      <c r="M324" s="90"/>
      <c r="N324" s="90"/>
      <c r="O324" s="90"/>
      <c r="P324" s="90"/>
      <c r="Q324" s="90"/>
      <c r="R324" s="84" t="s">
        <v>7</v>
      </c>
      <c r="S324" s="84"/>
      <c r="T324" s="84"/>
      <c r="U324" s="84"/>
      <c r="V324" s="84"/>
      <c r="W324" s="84"/>
      <c r="X324" s="84" t="s">
        <v>7</v>
      </c>
      <c r="Y324" s="84"/>
      <c r="Z324" s="84"/>
      <c r="AA324" s="84"/>
      <c r="AB324" s="84"/>
      <c r="AC324" s="105">
        <f>SUM(AC325)</f>
        <v>12900.5</v>
      </c>
      <c r="AD324" s="105"/>
      <c r="AE324" s="105"/>
      <c r="AF324" s="105"/>
      <c r="AG324" s="105"/>
      <c r="AH324" s="105">
        <f>SUM(AH325)</f>
        <v>12900.5</v>
      </c>
      <c r="AI324" s="105"/>
      <c r="AJ324" s="105"/>
      <c r="AK324" s="105"/>
      <c r="AL324" s="105"/>
      <c r="AM324" s="105"/>
      <c r="AN324" s="105">
        <f>SUM(AN325)</f>
        <v>12900.5</v>
      </c>
      <c r="AO324" s="105"/>
      <c r="AP324" s="105"/>
      <c r="AQ324" s="105"/>
      <c r="AR324" s="105"/>
      <c r="AS324" s="105"/>
      <c r="AT324" s="105">
        <f>SUM(AT325)</f>
        <v>12900.5</v>
      </c>
      <c r="AU324" s="105"/>
      <c r="AV324" s="105"/>
      <c r="AW324" s="105"/>
      <c r="AX324" s="105">
        <f>SUM(AX325)</f>
        <v>12900.5</v>
      </c>
      <c r="AY324" s="105"/>
      <c r="AZ324" s="105"/>
      <c r="BA324" s="105"/>
      <c r="BB324" s="105"/>
      <c r="BC324" s="5">
        <f>SUM(BC325)</f>
        <v>12900.5</v>
      </c>
    </row>
    <row r="325" spans="1:55" ht="13.7" customHeight="1" x14ac:dyDescent="0.15">
      <c r="A325" s="38" t="s">
        <v>295</v>
      </c>
      <c r="B325" s="38"/>
      <c r="C325" s="38"/>
      <c r="D325" s="38"/>
      <c r="E325" s="38"/>
      <c r="F325" s="38"/>
      <c r="G325" s="38"/>
      <c r="H325" s="38"/>
      <c r="I325" s="38"/>
      <c r="J325" s="38"/>
      <c r="K325" s="38"/>
      <c r="L325" s="38"/>
      <c r="M325" s="38"/>
      <c r="N325" s="38"/>
      <c r="O325" s="38"/>
      <c r="P325" s="38"/>
      <c r="Q325" s="38"/>
      <c r="R325" s="92" t="s">
        <v>496</v>
      </c>
      <c r="S325" s="92"/>
      <c r="T325" s="92"/>
      <c r="U325" s="92"/>
      <c r="V325" s="92"/>
      <c r="W325" s="92"/>
      <c r="X325" s="84" t="s">
        <v>7</v>
      </c>
      <c r="Y325" s="84"/>
      <c r="Z325" s="84"/>
      <c r="AA325" s="84"/>
      <c r="AB325" s="84"/>
      <c r="AC325" s="106">
        <f>SUM(AC326)</f>
        <v>12900.5</v>
      </c>
      <c r="AD325" s="106"/>
      <c r="AE325" s="106"/>
      <c r="AF325" s="106"/>
      <c r="AG325" s="106"/>
      <c r="AH325" s="106">
        <f>SUM(AH326)</f>
        <v>12900.5</v>
      </c>
      <c r="AI325" s="106"/>
      <c r="AJ325" s="106"/>
      <c r="AK325" s="106"/>
      <c r="AL325" s="106"/>
      <c r="AM325" s="106"/>
      <c r="AN325" s="106">
        <f>SUM(AN326)</f>
        <v>12900.5</v>
      </c>
      <c r="AO325" s="106"/>
      <c r="AP325" s="106"/>
      <c r="AQ325" s="106"/>
      <c r="AR325" s="106"/>
      <c r="AS325" s="106"/>
      <c r="AT325" s="106">
        <f>SUM(AT326)</f>
        <v>12900.5</v>
      </c>
      <c r="AU325" s="106"/>
      <c r="AV325" s="106"/>
      <c r="AW325" s="106"/>
      <c r="AX325" s="106">
        <f>SUM(AX326)</f>
        <v>12900.5</v>
      </c>
      <c r="AY325" s="106"/>
      <c r="AZ325" s="106"/>
      <c r="BA325" s="106"/>
      <c r="BB325" s="106"/>
      <c r="BC325" s="6">
        <f>SUM(BC326)</f>
        <v>12900.5</v>
      </c>
    </row>
    <row r="326" spans="1:55" ht="13.7" customHeight="1" x14ac:dyDescent="0.15">
      <c r="A326" s="38" t="s">
        <v>185</v>
      </c>
      <c r="B326" s="38"/>
      <c r="C326" s="38"/>
      <c r="D326" s="38"/>
      <c r="E326" s="38"/>
      <c r="F326" s="38"/>
      <c r="G326" s="38"/>
      <c r="H326" s="38"/>
      <c r="I326" s="38"/>
      <c r="J326" s="38"/>
      <c r="K326" s="38"/>
      <c r="L326" s="38"/>
      <c r="M326" s="38"/>
      <c r="N326" s="38"/>
      <c r="O326" s="38"/>
      <c r="P326" s="38"/>
      <c r="Q326" s="38"/>
      <c r="R326" s="92" t="s">
        <v>496</v>
      </c>
      <c r="S326" s="92"/>
      <c r="T326" s="92"/>
      <c r="U326" s="92"/>
      <c r="V326" s="92"/>
      <c r="W326" s="92"/>
      <c r="X326" s="84">
        <v>263110</v>
      </c>
      <c r="Y326" s="84"/>
      <c r="Z326" s="84"/>
      <c r="AA326" s="84"/>
      <c r="AB326" s="84"/>
      <c r="AC326" s="106">
        <v>12900.5</v>
      </c>
      <c r="AD326" s="106"/>
      <c r="AE326" s="106"/>
      <c r="AF326" s="106"/>
      <c r="AG326" s="106"/>
      <c r="AH326" s="106">
        <v>12900.5</v>
      </c>
      <c r="AI326" s="106"/>
      <c r="AJ326" s="106"/>
      <c r="AK326" s="106"/>
      <c r="AL326" s="106"/>
      <c r="AM326" s="106"/>
      <c r="AN326" s="106">
        <v>12900.5</v>
      </c>
      <c r="AO326" s="106"/>
      <c r="AP326" s="106"/>
      <c r="AQ326" s="106"/>
      <c r="AR326" s="106"/>
      <c r="AS326" s="106"/>
      <c r="AT326" s="106">
        <v>12900.5</v>
      </c>
      <c r="AU326" s="106"/>
      <c r="AV326" s="106"/>
      <c r="AW326" s="106"/>
      <c r="AX326" s="106">
        <v>12900.5</v>
      </c>
      <c r="AY326" s="106"/>
      <c r="AZ326" s="106"/>
      <c r="BA326" s="106"/>
      <c r="BB326" s="106"/>
      <c r="BC326" s="6">
        <v>12900.5</v>
      </c>
    </row>
    <row r="327" spans="1:55" ht="20.6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row>
    <row r="328" spans="1:55" ht="11.85" customHeight="1" x14ac:dyDescent="0.15">
      <c r="A328" s="82" t="s">
        <v>96</v>
      </c>
      <c r="B328" s="82"/>
      <c r="C328" s="82"/>
      <c r="D328" s="83" t="s">
        <v>85</v>
      </c>
      <c r="E328" s="83"/>
      <c r="F328" s="83"/>
      <c r="G328" s="83"/>
      <c r="H328" s="83"/>
      <c r="I328" s="83"/>
      <c r="J328" s="83"/>
      <c r="K328" s="83"/>
      <c r="L328" s="83"/>
      <c r="M328" s="83"/>
      <c r="N328" s="83"/>
      <c r="O328" s="83"/>
      <c r="P328" s="83"/>
      <c r="Q328" s="83"/>
      <c r="R328" s="83"/>
      <c r="S328" s="83"/>
      <c r="T328" s="83"/>
      <c r="U328" s="83"/>
      <c r="V328" s="83"/>
      <c r="W328" s="83"/>
      <c r="X328" s="83"/>
      <c r="Y328" s="83"/>
      <c r="Z328" s="83"/>
      <c r="AA328" s="83"/>
      <c r="AB328" s="83"/>
      <c r="AC328" s="83"/>
      <c r="AD328" s="83"/>
      <c r="AE328" s="83"/>
      <c r="AF328" s="83"/>
      <c r="AG328" s="83"/>
      <c r="AH328" s="83"/>
      <c r="AI328" s="83"/>
      <c r="AJ328" s="83"/>
      <c r="AK328" s="83"/>
      <c r="AL328" s="83"/>
      <c r="AM328" s="83"/>
      <c r="AN328" s="83"/>
      <c r="AO328" s="83"/>
      <c r="AP328" s="83"/>
      <c r="AQ328" s="83"/>
      <c r="AR328" s="83"/>
      <c r="AS328" s="83"/>
      <c r="AT328" s="83"/>
      <c r="AU328" s="83"/>
      <c r="AV328" s="83"/>
      <c r="AW328" s="83"/>
      <c r="AX328" s="83"/>
      <c r="AY328" s="84">
        <v>411</v>
      </c>
      <c r="AZ328" s="84"/>
      <c r="BA328" s="84"/>
      <c r="BB328" s="84"/>
      <c r="BC328" s="84"/>
    </row>
    <row r="329" spans="1:55" ht="11.85" customHeight="1" x14ac:dyDescent="0.15">
      <c r="A329" s="82" t="s">
        <v>98</v>
      </c>
      <c r="B329" s="82"/>
      <c r="C329" s="82"/>
      <c r="D329" s="83" t="s">
        <v>225</v>
      </c>
      <c r="E329" s="83"/>
      <c r="F329" s="83"/>
      <c r="G329" s="83"/>
      <c r="H329" s="83"/>
      <c r="I329" s="83"/>
      <c r="J329" s="83"/>
      <c r="K329" s="83"/>
      <c r="L329" s="83"/>
      <c r="M329" s="83"/>
      <c r="N329" s="83"/>
      <c r="O329" s="83"/>
      <c r="P329" s="83"/>
      <c r="Q329" s="83"/>
      <c r="R329" s="83"/>
      <c r="S329" s="83"/>
      <c r="T329" s="83"/>
      <c r="U329" s="83"/>
      <c r="V329" s="83"/>
      <c r="W329" s="83"/>
      <c r="X329" s="83"/>
      <c r="Y329" s="83"/>
      <c r="Z329" s="83"/>
      <c r="AA329" s="83"/>
      <c r="AB329" s="83"/>
      <c r="AC329" s="83"/>
      <c r="AD329" s="83"/>
      <c r="AE329" s="83"/>
      <c r="AF329" s="83"/>
      <c r="AG329" s="83"/>
      <c r="AH329" s="83"/>
      <c r="AI329" s="83"/>
      <c r="AJ329" s="83"/>
      <c r="AK329" s="83"/>
      <c r="AL329" s="83"/>
      <c r="AM329" s="83"/>
      <c r="AN329" s="83"/>
      <c r="AO329" s="83"/>
      <c r="AP329" s="83"/>
      <c r="AQ329" s="83"/>
      <c r="AR329" s="83"/>
      <c r="AS329" s="83"/>
      <c r="AT329" s="83"/>
      <c r="AU329" s="83"/>
      <c r="AV329" s="83"/>
      <c r="AW329" s="83"/>
      <c r="AX329" s="83"/>
      <c r="AY329" s="84">
        <v>68</v>
      </c>
      <c r="AZ329" s="84"/>
      <c r="BA329" s="84"/>
      <c r="BB329" s="84"/>
      <c r="BC329" s="84"/>
    </row>
    <row r="330" spans="1:55" ht="11.85" customHeight="1" x14ac:dyDescent="0.15">
      <c r="A330" s="82" t="s">
        <v>100</v>
      </c>
      <c r="B330" s="82"/>
      <c r="C330" s="82"/>
      <c r="D330" s="83" t="s">
        <v>296</v>
      </c>
      <c r="E330" s="83"/>
      <c r="F330" s="83"/>
      <c r="G330" s="83"/>
      <c r="H330" s="83"/>
      <c r="I330" s="83"/>
      <c r="J330" s="83"/>
      <c r="K330" s="83"/>
      <c r="L330" s="83"/>
      <c r="M330" s="83"/>
      <c r="N330" s="83"/>
      <c r="O330" s="83"/>
      <c r="P330" s="83"/>
      <c r="Q330" s="83"/>
      <c r="R330" s="83"/>
      <c r="S330" s="83"/>
      <c r="T330" s="83"/>
      <c r="U330" s="83"/>
      <c r="V330" s="83"/>
      <c r="W330" s="83"/>
      <c r="X330" s="83"/>
      <c r="Y330" s="83"/>
      <c r="Z330" s="83"/>
      <c r="AA330" s="83"/>
      <c r="AB330" s="83"/>
      <c r="AC330" s="83"/>
      <c r="AD330" s="83"/>
      <c r="AE330" s="83"/>
      <c r="AF330" s="83"/>
      <c r="AG330" s="83"/>
      <c r="AH330" s="83"/>
      <c r="AI330" s="83"/>
      <c r="AJ330" s="83"/>
      <c r="AK330" s="83"/>
      <c r="AL330" s="83"/>
      <c r="AM330" s="83"/>
      <c r="AN330" s="83"/>
      <c r="AO330" s="83"/>
      <c r="AP330" s="83"/>
      <c r="AQ330" s="83"/>
      <c r="AR330" s="83"/>
      <c r="AS330" s="83"/>
      <c r="AT330" s="83"/>
      <c r="AU330" s="83"/>
      <c r="AV330" s="83"/>
      <c r="AW330" s="83"/>
      <c r="AX330" s="83"/>
      <c r="AY330" s="84">
        <v>6805</v>
      </c>
      <c r="AZ330" s="84"/>
      <c r="BA330" s="84"/>
      <c r="BB330" s="84"/>
      <c r="BC330" s="84"/>
    </row>
    <row r="331" spans="1:55" ht="13.7"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row>
    <row r="332" spans="1:55" ht="13.7" customHeight="1" x14ac:dyDescent="0.15">
      <c r="A332" s="44" t="s">
        <v>102</v>
      </c>
      <c r="B332" s="44"/>
      <c r="C332" s="44"/>
      <c r="D332" s="44"/>
      <c r="E332" s="38" t="s">
        <v>7</v>
      </c>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c r="AT332" s="38"/>
      <c r="AU332" s="38"/>
      <c r="AV332" s="38"/>
      <c r="AW332" s="38"/>
      <c r="AX332" s="38"/>
      <c r="AY332" s="38"/>
      <c r="AZ332" s="38"/>
      <c r="BA332" s="38"/>
      <c r="BB332" s="38"/>
      <c r="BC332" s="38"/>
    </row>
    <row r="333" spans="1:55" ht="12.2" customHeight="1" x14ac:dyDescent="0.15">
      <c r="A333" s="85" t="s">
        <v>103</v>
      </c>
      <c r="B333" s="85"/>
      <c r="C333" s="85"/>
      <c r="D333" s="85"/>
      <c r="E333" s="38" t="s">
        <v>297</v>
      </c>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c r="AT333" s="38"/>
      <c r="AU333" s="38"/>
      <c r="AV333" s="38"/>
      <c r="AW333" s="38"/>
      <c r="AX333" s="38"/>
      <c r="AY333" s="38"/>
      <c r="AZ333" s="38"/>
      <c r="BA333" s="38"/>
      <c r="BB333" s="38"/>
      <c r="BC333" s="38"/>
    </row>
    <row r="334" spans="1:55" ht="56.65" customHeight="1" x14ac:dyDescent="0.15">
      <c r="A334" s="86" t="s">
        <v>105</v>
      </c>
      <c r="B334" s="86"/>
      <c r="C334" s="86"/>
      <c r="D334" s="86"/>
      <c r="E334" s="38" t="s">
        <v>298</v>
      </c>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c r="AT334" s="38"/>
      <c r="AU334" s="38"/>
      <c r="AV334" s="38"/>
      <c r="AW334" s="38"/>
      <c r="AX334" s="38"/>
      <c r="AY334" s="38"/>
      <c r="AZ334" s="38"/>
      <c r="BA334" s="38"/>
      <c r="BB334" s="38"/>
      <c r="BC334" s="38"/>
    </row>
    <row r="335" spans="1:55" ht="29.85" customHeight="1" x14ac:dyDescent="0.15">
      <c r="A335" s="86" t="s">
        <v>107</v>
      </c>
      <c r="B335" s="86"/>
      <c r="C335" s="86"/>
      <c r="D335" s="86"/>
      <c r="E335" s="38" t="s">
        <v>299</v>
      </c>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c r="AT335" s="38"/>
      <c r="AU335" s="38"/>
      <c r="AV335" s="38"/>
      <c r="AW335" s="38"/>
      <c r="AX335" s="38"/>
      <c r="AY335" s="38"/>
      <c r="AZ335" s="38"/>
      <c r="BA335" s="38"/>
      <c r="BB335" s="38"/>
      <c r="BC335" s="38"/>
    </row>
    <row r="336" spans="1:55" ht="13.7"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row>
    <row r="337" spans="1:55" ht="13.7" customHeight="1" x14ac:dyDescent="0.15">
      <c r="A337" s="44" t="s">
        <v>109</v>
      </c>
      <c r="B337" s="44" t="s">
        <v>110</v>
      </c>
      <c r="C337" s="44"/>
      <c r="D337" s="44"/>
      <c r="E337" s="44"/>
      <c r="F337" s="44"/>
      <c r="G337" s="44"/>
      <c r="H337" s="44"/>
      <c r="I337" s="44"/>
      <c r="J337" s="44"/>
      <c r="K337" s="44"/>
      <c r="L337" s="44"/>
      <c r="M337" s="44" t="s">
        <v>10</v>
      </c>
      <c r="N337" s="44"/>
      <c r="O337" s="44"/>
      <c r="P337" s="44"/>
      <c r="Q337" s="44"/>
      <c r="R337" s="44"/>
      <c r="S337" s="44"/>
      <c r="T337" s="44" t="s">
        <v>111</v>
      </c>
      <c r="U337" s="44"/>
      <c r="V337" s="44"/>
      <c r="W337" s="44"/>
      <c r="X337" s="44"/>
      <c r="Y337" s="44"/>
      <c r="Z337" s="44"/>
      <c r="AA337" s="44"/>
      <c r="AB337" s="44" t="s">
        <v>12</v>
      </c>
      <c r="AC337" s="44"/>
      <c r="AD337" s="44"/>
      <c r="AE337" s="44"/>
      <c r="AF337" s="44"/>
      <c r="AG337" s="44" t="s">
        <v>13</v>
      </c>
      <c r="AH337" s="44"/>
      <c r="AI337" s="44"/>
      <c r="AJ337" s="44"/>
      <c r="AK337" s="44"/>
      <c r="AL337" s="44"/>
      <c r="AM337" s="44" t="s">
        <v>14</v>
      </c>
      <c r="AN337" s="44"/>
      <c r="AO337" s="44"/>
      <c r="AP337" s="44"/>
      <c r="AQ337" s="44"/>
      <c r="AR337" s="44"/>
      <c r="AS337" s="44" t="s">
        <v>15</v>
      </c>
      <c r="AT337" s="44"/>
      <c r="AU337" s="44"/>
      <c r="AV337" s="44"/>
      <c r="AW337" s="44" t="s">
        <v>16</v>
      </c>
      <c r="AX337" s="44"/>
      <c r="AY337" s="44"/>
      <c r="AZ337" s="44"/>
      <c r="BA337" s="44"/>
      <c r="BB337" s="44" t="s">
        <v>17</v>
      </c>
      <c r="BC337" s="44"/>
    </row>
    <row r="338" spans="1:55" ht="13.7" customHeight="1" x14ac:dyDescent="0.15">
      <c r="A338" s="44" t="s">
        <v>109</v>
      </c>
      <c r="B338" s="44" t="s">
        <v>110</v>
      </c>
      <c r="C338" s="44"/>
      <c r="D338" s="44"/>
      <c r="E338" s="44"/>
      <c r="F338" s="44"/>
      <c r="G338" s="44"/>
      <c r="H338" s="44"/>
      <c r="I338" s="44"/>
      <c r="J338" s="44"/>
      <c r="K338" s="44"/>
      <c r="L338" s="44"/>
      <c r="M338" s="44" t="s">
        <v>10</v>
      </c>
      <c r="N338" s="44"/>
      <c r="O338" s="44"/>
      <c r="P338" s="44"/>
      <c r="Q338" s="44"/>
      <c r="R338" s="44"/>
      <c r="S338" s="44"/>
      <c r="T338" s="44" t="s">
        <v>111</v>
      </c>
      <c r="U338" s="44"/>
      <c r="V338" s="44"/>
      <c r="W338" s="44"/>
      <c r="X338" s="44"/>
      <c r="Y338" s="44"/>
      <c r="Z338" s="44"/>
      <c r="AA338" s="44"/>
      <c r="AB338" s="44" t="s">
        <v>20</v>
      </c>
      <c r="AC338" s="44"/>
      <c r="AD338" s="44"/>
      <c r="AE338" s="44"/>
      <c r="AF338" s="44"/>
      <c r="AG338" s="44" t="s">
        <v>20</v>
      </c>
      <c r="AH338" s="44"/>
      <c r="AI338" s="44"/>
      <c r="AJ338" s="44"/>
      <c r="AK338" s="44"/>
      <c r="AL338" s="44"/>
      <c r="AM338" s="44" t="s">
        <v>21</v>
      </c>
      <c r="AN338" s="44"/>
      <c r="AO338" s="44"/>
      <c r="AP338" s="44"/>
      <c r="AQ338" s="44"/>
      <c r="AR338" s="44"/>
      <c r="AS338" s="44" t="s">
        <v>22</v>
      </c>
      <c r="AT338" s="44"/>
      <c r="AU338" s="44"/>
      <c r="AV338" s="44"/>
      <c r="AW338" s="44" t="s">
        <v>23</v>
      </c>
      <c r="AX338" s="44"/>
      <c r="AY338" s="44"/>
      <c r="AZ338" s="44"/>
      <c r="BA338" s="44"/>
      <c r="BB338" s="44" t="s">
        <v>23</v>
      </c>
      <c r="BC338" s="44"/>
    </row>
    <row r="339" spans="1:55" ht="21" customHeight="1" x14ac:dyDescent="0.15">
      <c r="A339" s="2" t="s">
        <v>112</v>
      </c>
      <c r="B339" s="87" t="s">
        <v>205</v>
      </c>
      <c r="C339" s="87"/>
      <c r="D339" s="87"/>
      <c r="E339" s="87"/>
      <c r="F339" s="87"/>
      <c r="G339" s="87"/>
      <c r="H339" s="87"/>
      <c r="I339" s="87"/>
      <c r="J339" s="87"/>
      <c r="K339" s="87"/>
      <c r="L339" s="87"/>
      <c r="M339" s="87" t="s">
        <v>300</v>
      </c>
      <c r="N339" s="87"/>
      <c r="O339" s="87"/>
      <c r="P339" s="87"/>
      <c r="Q339" s="87"/>
      <c r="R339" s="87"/>
      <c r="S339" s="87"/>
      <c r="T339" s="87" t="s">
        <v>168</v>
      </c>
      <c r="U339" s="87"/>
      <c r="V339" s="87"/>
      <c r="W339" s="87"/>
      <c r="X339" s="87"/>
      <c r="Y339" s="87"/>
      <c r="Z339" s="87"/>
      <c r="AA339" s="87"/>
      <c r="AB339" s="88" t="s">
        <v>7</v>
      </c>
      <c r="AC339" s="88"/>
      <c r="AD339" s="88"/>
      <c r="AE339" s="88"/>
      <c r="AF339" s="88"/>
      <c r="AG339" s="88" t="s">
        <v>7</v>
      </c>
      <c r="AH339" s="88"/>
      <c r="AI339" s="88"/>
      <c r="AJ339" s="88"/>
      <c r="AK339" s="88"/>
      <c r="AL339" s="88"/>
      <c r="AM339" s="88" t="s">
        <v>7</v>
      </c>
      <c r="AN339" s="88"/>
      <c r="AO339" s="88"/>
      <c r="AP339" s="88"/>
      <c r="AQ339" s="88"/>
      <c r="AR339" s="88"/>
      <c r="AS339" s="88">
        <v>100</v>
      </c>
      <c r="AT339" s="88"/>
      <c r="AU339" s="88"/>
      <c r="AV339" s="88"/>
      <c r="AW339" s="88">
        <v>0</v>
      </c>
      <c r="AX339" s="88"/>
      <c r="AY339" s="88"/>
      <c r="AZ339" s="88"/>
      <c r="BA339" s="88"/>
      <c r="BB339" s="88">
        <v>0</v>
      </c>
      <c r="BC339" s="88"/>
    </row>
    <row r="340" spans="1:55" ht="29.85" customHeight="1" x14ac:dyDescent="0.15">
      <c r="A340" s="2" t="s">
        <v>112</v>
      </c>
      <c r="B340" s="87" t="s">
        <v>301</v>
      </c>
      <c r="C340" s="87"/>
      <c r="D340" s="87"/>
      <c r="E340" s="87"/>
      <c r="F340" s="87"/>
      <c r="G340" s="87"/>
      <c r="H340" s="87"/>
      <c r="I340" s="87"/>
      <c r="J340" s="87"/>
      <c r="K340" s="87"/>
      <c r="L340" s="87"/>
      <c r="M340" s="87" t="s">
        <v>302</v>
      </c>
      <c r="N340" s="87"/>
      <c r="O340" s="87"/>
      <c r="P340" s="87"/>
      <c r="Q340" s="87"/>
      <c r="R340" s="87"/>
      <c r="S340" s="87"/>
      <c r="T340" s="87" t="s">
        <v>168</v>
      </c>
      <c r="U340" s="87"/>
      <c r="V340" s="87"/>
      <c r="W340" s="87"/>
      <c r="X340" s="87"/>
      <c r="Y340" s="87"/>
      <c r="Z340" s="87"/>
      <c r="AA340" s="87"/>
      <c r="AB340" s="88" t="s">
        <v>7</v>
      </c>
      <c r="AC340" s="88"/>
      <c r="AD340" s="88"/>
      <c r="AE340" s="88"/>
      <c r="AF340" s="88"/>
      <c r="AG340" s="88" t="s">
        <v>7</v>
      </c>
      <c r="AH340" s="88"/>
      <c r="AI340" s="88"/>
      <c r="AJ340" s="88"/>
      <c r="AK340" s="88"/>
      <c r="AL340" s="88"/>
      <c r="AM340" s="88" t="s">
        <v>7</v>
      </c>
      <c r="AN340" s="88"/>
      <c r="AO340" s="88"/>
      <c r="AP340" s="88"/>
      <c r="AQ340" s="88"/>
      <c r="AR340" s="88"/>
      <c r="AS340" s="88">
        <v>1</v>
      </c>
      <c r="AT340" s="88"/>
      <c r="AU340" s="88"/>
      <c r="AV340" s="88"/>
      <c r="AW340" s="88">
        <v>0</v>
      </c>
      <c r="AX340" s="88"/>
      <c r="AY340" s="88"/>
      <c r="AZ340" s="88"/>
      <c r="BA340" s="88"/>
      <c r="BB340" s="88">
        <v>1</v>
      </c>
      <c r="BC340" s="88"/>
    </row>
    <row r="341" spans="1:55" ht="47.65" customHeight="1" x14ac:dyDescent="0.15">
      <c r="A341" s="2" t="s">
        <v>112</v>
      </c>
      <c r="B341" s="87" t="s">
        <v>303</v>
      </c>
      <c r="C341" s="87"/>
      <c r="D341" s="87"/>
      <c r="E341" s="87"/>
      <c r="F341" s="87"/>
      <c r="G341" s="87"/>
      <c r="H341" s="87"/>
      <c r="I341" s="87"/>
      <c r="J341" s="87"/>
      <c r="K341" s="87"/>
      <c r="L341" s="87"/>
      <c r="M341" s="87" t="s">
        <v>304</v>
      </c>
      <c r="N341" s="87"/>
      <c r="O341" s="87"/>
      <c r="P341" s="87"/>
      <c r="Q341" s="87"/>
      <c r="R341" s="87"/>
      <c r="S341" s="87"/>
      <c r="T341" s="87" t="s">
        <v>168</v>
      </c>
      <c r="U341" s="87"/>
      <c r="V341" s="87"/>
      <c r="W341" s="87"/>
      <c r="X341" s="87"/>
      <c r="Y341" s="87"/>
      <c r="Z341" s="87"/>
      <c r="AA341" s="87"/>
      <c r="AB341" s="88" t="s">
        <v>7</v>
      </c>
      <c r="AC341" s="88"/>
      <c r="AD341" s="88"/>
      <c r="AE341" s="88"/>
      <c r="AF341" s="88"/>
      <c r="AG341" s="88" t="s">
        <v>7</v>
      </c>
      <c r="AH341" s="88"/>
      <c r="AI341" s="88"/>
      <c r="AJ341" s="88"/>
      <c r="AK341" s="88"/>
      <c r="AL341" s="88"/>
      <c r="AM341" s="88" t="s">
        <v>7</v>
      </c>
      <c r="AN341" s="88"/>
      <c r="AO341" s="88"/>
      <c r="AP341" s="88"/>
      <c r="AQ341" s="88"/>
      <c r="AR341" s="88"/>
      <c r="AS341" s="88">
        <v>3</v>
      </c>
      <c r="AT341" s="88"/>
      <c r="AU341" s="88"/>
      <c r="AV341" s="88"/>
      <c r="AW341" s="88">
        <v>2</v>
      </c>
      <c r="AX341" s="88"/>
      <c r="AY341" s="88"/>
      <c r="AZ341" s="88"/>
      <c r="BA341" s="88"/>
      <c r="BB341" s="88">
        <v>2</v>
      </c>
      <c r="BC341" s="88"/>
    </row>
    <row r="342" spans="1:55" ht="29.85" customHeight="1" x14ac:dyDescent="0.15">
      <c r="A342" s="2" t="s">
        <v>121</v>
      </c>
      <c r="B342" s="87" t="s">
        <v>122</v>
      </c>
      <c r="C342" s="87"/>
      <c r="D342" s="87"/>
      <c r="E342" s="87"/>
      <c r="F342" s="87"/>
      <c r="G342" s="87"/>
      <c r="H342" s="87"/>
      <c r="I342" s="87"/>
      <c r="J342" s="87"/>
      <c r="K342" s="87"/>
      <c r="L342" s="87"/>
      <c r="M342" s="87" t="s">
        <v>305</v>
      </c>
      <c r="N342" s="87"/>
      <c r="O342" s="87"/>
      <c r="P342" s="87"/>
      <c r="Q342" s="87"/>
      <c r="R342" s="87"/>
      <c r="S342" s="87"/>
      <c r="T342" s="87" t="s">
        <v>168</v>
      </c>
      <c r="U342" s="87"/>
      <c r="V342" s="87"/>
      <c r="W342" s="87"/>
      <c r="X342" s="87"/>
      <c r="Y342" s="87"/>
      <c r="Z342" s="87"/>
      <c r="AA342" s="87"/>
      <c r="AB342" s="88" t="s">
        <v>7</v>
      </c>
      <c r="AC342" s="88"/>
      <c r="AD342" s="88"/>
      <c r="AE342" s="88"/>
      <c r="AF342" s="88"/>
      <c r="AG342" s="88" t="s">
        <v>7</v>
      </c>
      <c r="AH342" s="88"/>
      <c r="AI342" s="88"/>
      <c r="AJ342" s="88"/>
      <c r="AK342" s="88"/>
      <c r="AL342" s="88"/>
      <c r="AM342" s="88" t="s">
        <v>7</v>
      </c>
      <c r="AN342" s="88"/>
      <c r="AO342" s="88"/>
      <c r="AP342" s="88"/>
      <c r="AQ342" s="88"/>
      <c r="AR342" s="88"/>
      <c r="AS342" s="88">
        <v>3</v>
      </c>
      <c r="AT342" s="88"/>
      <c r="AU342" s="88"/>
      <c r="AV342" s="88"/>
      <c r="AW342" s="88">
        <v>2</v>
      </c>
      <c r="AX342" s="88"/>
      <c r="AY342" s="88"/>
      <c r="AZ342" s="88"/>
      <c r="BA342" s="88"/>
      <c r="BB342" s="88">
        <v>3</v>
      </c>
      <c r="BC342" s="88"/>
    </row>
    <row r="343" spans="1:55" ht="21" customHeight="1" x14ac:dyDescent="0.15">
      <c r="A343" s="2" t="s">
        <v>121</v>
      </c>
      <c r="B343" s="87" t="s">
        <v>208</v>
      </c>
      <c r="C343" s="87"/>
      <c r="D343" s="87"/>
      <c r="E343" s="87"/>
      <c r="F343" s="87"/>
      <c r="G343" s="87"/>
      <c r="H343" s="87"/>
      <c r="I343" s="87"/>
      <c r="J343" s="87"/>
      <c r="K343" s="87"/>
      <c r="L343" s="87"/>
      <c r="M343" s="87" t="s">
        <v>306</v>
      </c>
      <c r="N343" s="87"/>
      <c r="O343" s="87"/>
      <c r="P343" s="87"/>
      <c r="Q343" s="87"/>
      <c r="R343" s="87"/>
      <c r="S343" s="87"/>
      <c r="T343" s="87" t="s">
        <v>118</v>
      </c>
      <c r="U343" s="87"/>
      <c r="V343" s="87"/>
      <c r="W343" s="87"/>
      <c r="X343" s="87"/>
      <c r="Y343" s="87"/>
      <c r="Z343" s="87"/>
      <c r="AA343" s="87"/>
      <c r="AB343" s="88" t="s">
        <v>7</v>
      </c>
      <c r="AC343" s="88"/>
      <c r="AD343" s="88"/>
      <c r="AE343" s="88"/>
      <c r="AF343" s="88"/>
      <c r="AG343" s="88" t="s">
        <v>7</v>
      </c>
      <c r="AH343" s="88"/>
      <c r="AI343" s="88"/>
      <c r="AJ343" s="88"/>
      <c r="AK343" s="88"/>
      <c r="AL343" s="88"/>
      <c r="AM343" s="88" t="s">
        <v>7</v>
      </c>
      <c r="AN343" s="88"/>
      <c r="AO343" s="88"/>
      <c r="AP343" s="88"/>
      <c r="AQ343" s="88"/>
      <c r="AR343" s="88"/>
      <c r="AS343" s="88">
        <v>2</v>
      </c>
      <c r="AT343" s="88"/>
      <c r="AU343" s="88"/>
      <c r="AV343" s="88"/>
      <c r="AW343" s="88">
        <v>3</v>
      </c>
      <c r="AX343" s="88"/>
      <c r="AY343" s="88"/>
      <c r="AZ343" s="88"/>
      <c r="BA343" s="88"/>
      <c r="BB343" s="88">
        <v>3</v>
      </c>
      <c r="BC343" s="88"/>
    </row>
    <row r="344" spans="1:55" ht="65.650000000000006" customHeight="1" x14ac:dyDescent="0.15">
      <c r="A344" s="2" t="s">
        <v>121</v>
      </c>
      <c r="B344" s="87" t="s">
        <v>124</v>
      </c>
      <c r="C344" s="87"/>
      <c r="D344" s="87"/>
      <c r="E344" s="87"/>
      <c r="F344" s="87"/>
      <c r="G344" s="87"/>
      <c r="H344" s="87"/>
      <c r="I344" s="87"/>
      <c r="J344" s="87"/>
      <c r="K344" s="87"/>
      <c r="L344" s="87"/>
      <c r="M344" s="87" t="s">
        <v>307</v>
      </c>
      <c r="N344" s="87"/>
      <c r="O344" s="87"/>
      <c r="P344" s="87"/>
      <c r="Q344" s="87"/>
      <c r="R344" s="87"/>
      <c r="S344" s="87"/>
      <c r="T344" s="87" t="s">
        <v>168</v>
      </c>
      <c r="U344" s="87"/>
      <c r="V344" s="87"/>
      <c r="W344" s="87"/>
      <c r="X344" s="87"/>
      <c r="Y344" s="87"/>
      <c r="Z344" s="87"/>
      <c r="AA344" s="87"/>
      <c r="AB344" s="88" t="s">
        <v>7</v>
      </c>
      <c r="AC344" s="88"/>
      <c r="AD344" s="88"/>
      <c r="AE344" s="88"/>
      <c r="AF344" s="88"/>
      <c r="AG344" s="88" t="s">
        <v>7</v>
      </c>
      <c r="AH344" s="88"/>
      <c r="AI344" s="88"/>
      <c r="AJ344" s="88"/>
      <c r="AK344" s="88"/>
      <c r="AL344" s="88"/>
      <c r="AM344" s="88" t="s">
        <v>7</v>
      </c>
      <c r="AN344" s="88"/>
      <c r="AO344" s="88"/>
      <c r="AP344" s="88"/>
      <c r="AQ344" s="88"/>
      <c r="AR344" s="88"/>
      <c r="AS344" s="88">
        <v>10</v>
      </c>
      <c r="AT344" s="88"/>
      <c r="AU344" s="88"/>
      <c r="AV344" s="88"/>
      <c r="AW344" s="88">
        <v>12</v>
      </c>
      <c r="AX344" s="88"/>
      <c r="AY344" s="88"/>
      <c r="AZ344" s="88"/>
      <c r="BA344" s="88"/>
      <c r="BB344" s="88">
        <v>12</v>
      </c>
      <c r="BC344" s="88"/>
    </row>
    <row r="345" spans="1:55" ht="47.65" customHeight="1" x14ac:dyDescent="0.15">
      <c r="A345" s="2" t="s">
        <v>121</v>
      </c>
      <c r="B345" s="87" t="s">
        <v>126</v>
      </c>
      <c r="C345" s="87"/>
      <c r="D345" s="87"/>
      <c r="E345" s="87"/>
      <c r="F345" s="87"/>
      <c r="G345" s="87"/>
      <c r="H345" s="87"/>
      <c r="I345" s="87"/>
      <c r="J345" s="87"/>
      <c r="K345" s="87"/>
      <c r="L345" s="87"/>
      <c r="M345" s="87" t="s">
        <v>308</v>
      </c>
      <c r="N345" s="87"/>
      <c r="O345" s="87"/>
      <c r="P345" s="87"/>
      <c r="Q345" s="87"/>
      <c r="R345" s="87"/>
      <c r="S345" s="87"/>
      <c r="T345" s="87" t="s">
        <v>168</v>
      </c>
      <c r="U345" s="87"/>
      <c r="V345" s="87"/>
      <c r="W345" s="87"/>
      <c r="X345" s="87"/>
      <c r="Y345" s="87"/>
      <c r="Z345" s="87"/>
      <c r="AA345" s="87"/>
      <c r="AB345" s="88" t="s">
        <v>7</v>
      </c>
      <c r="AC345" s="88"/>
      <c r="AD345" s="88"/>
      <c r="AE345" s="88"/>
      <c r="AF345" s="88"/>
      <c r="AG345" s="88" t="s">
        <v>7</v>
      </c>
      <c r="AH345" s="88"/>
      <c r="AI345" s="88"/>
      <c r="AJ345" s="88"/>
      <c r="AK345" s="88"/>
      <c r="AL345" s="88"/>
      <c r="AM345" s="88" t="s">
        <v>7</v>
      </c>
      <c r="AN345" s="88"/>
      <c r="AO345" s="88"/>
      <c r="AP345" s="88"/>
      <c r="AQ345" s="88"/>
      <c r="AR345" s="88"/>
      <c r="AS345" s="88">
        <v>18</v>
      </c>
      <c r="AT345" s="88"/>
      <c r="AU345" s="88"/>
      <c r="AV345" s="88"/>
      <c r="AW345" s="88">
        <v>18</v>
      </c>
      <c r="AX345" s="88"/>
      <c r="AY345" s="88"/>
      <c r="AZ345" s="88"/>
      <c r="BA345" s="88"/>
      <c r="BB345" s="88">
        <v>18</v>
      </c>
      <c r="BC345" s="88"/>
    </row>
    <row r="346" spans="1:55" ht="29.85" customHeight="1" x14ac:dyDescent="0.15">
      <c r="A346" s="2" t="s">
        <v>121</v>
      </c>
      <c r="B346" s="87" t="s">
        <v>128</v>
      </c>
      <c r="C346" s="87"/>
      <c r="D346" s="87"/>
      <c r="E346" s="87"/>
      <c r="F346" s="87"/>
      <c r="G346" s="87"/>
      <c r="H346" s="87"/>
      <c r="I346" s="87"/>
      <c r="J346" s="87"/>
      <c r="K346" s="87"/>
      <c r="L346" s="87"/>
      <c r="M346" s="87" t="s">
        <v>309</v>
      </c>
      <c r="N346" s="87"/>
      <c r="O346" s="87"/>
      <c r="P346" s="87"/>
      <c r="Q346" s="87"/>
      <c r="R346" s="87"/>
      <c r="S346" s="87"/>
      <c r="T346" s="87" t="s">
        <v>168</v>
      </c>
      <c r="U346" s="87"/>
      <c r="V346" s="87"/>
      <c r="W346" s="87"/>
      <c r="X346" s="87"/>
      <c r="Y346" s="87"/>
      <c r="Z346" s="87"/>
      <c r="AA346" s="87"/>
      <c r="AB346" s="88" t="s">
        <v>7</v>
      </c>
      <c r="AC346" s="88"/>
      <c r="AD346" s="88"/>
      <c r="AE346" s="88"/>
      <c r="AF346" s="88"/>
      <c r="AG346" s="88" t="s">
        <v>7</v>
      </c>
      <c r="AH346" s="88"/>
      <c r="AI346" s="88"/>
      <c r="AJ346" s="88"/>
      <c r="AK346" s="88"/>
      <c r="AL346" s="88"/>
      <c r="AM346" s="88" t="s">
        <v>7</v>
      </c>
      <c r="AN346" s="88"/>
      <c r="AO346" s="88"/>
      <c r="AP346" s="88"/>
      <c r="AQ346" s="88"/>
      <c r="AR346" s="88"/>
      <c r="AS346" s="88">
        <v>3</v>
      </c>
      <c r="AT346" s="88"/>
      <c r="AU346" s="88"/>
      <c r="AV346" s="88"/>
      <c r="AW346" s="88">
        <v>3</v>
      </c>
      <c r="AX346" s="88"/>
      <c r="AY346" s="88"/>
      <c r="AZ346" s="88"/>
      <c r="BA346" s="88"/>
      <c r="BB346" s="88">
        <v>4</v>
      </c>
      <c r="BC346" s="88"/>
    </row>
    <row r="347" spans="1:55" ht="38.85" customHeight="1" x14ac:dyDescent="0.15">
      <c r="A347" s="2" t="s">
        <v>121</v>
      </c>
      <c r="B347" s="87" t="s">
        <v>246</v>
      </c>
      <c r="C347" s="87"/>
      <c r="D347" s="87"/>
      <c r="E347" s="87"/>
      <c r="F347" s="87"/>
      <c r="G347" s="87"/>
      <c r="H347" s="87"/>
      <c r="I347" s="87"/>
      <c r="J347" s="87"/>
      <c r="K347" s="87"/>
      <c r="L347" s="87"/>
      <c r="M347" s="87" t="s">
        <v>310</v>
      </c>
      <c r="N347" s="87"/>
      <c r="O347" s="87"/>
      <c r="P347" s="87"/>
      <c r="Q347" s="87"/>
      <c r="R347" s="87"/>
      <c r="S347" s="87"/>
      <c r="T347" s="87" t="s">
        <v>168</v>
      </c>
      <c r="U347" s="87"/>
      <c r="V347" s="87"/>
      <c r="W347" s="87"/>
      <c r="X347" s="87"/>
      <c r="Y347" s="87"/>
      <c r="Z347" s="87"/>
      <c r="AA347" s="87"/>
      <c r="AB347" s="88" t="s">
        <v>7</v>
      </c>
      <c r="AC347" s="88"/>
      <c r="AD347" s="88"/>
      <c r="AE347" s="88"/>
      <c r="AF347" s="88"/>
      <c r="AG347" s="88" t="s">
        <v>7</v>
      </c>
      <c r="AH347" s="88"/>
      <c r="AI347" s="88"/>
      <c r="AJ347" s="88"/>
      <c r="AK347" s="88"/>
      <c r="AL347" s="88"/>
      <c r="AM347" s="88" t="s">
        <v>7</v>
      </c>
      <c r="AN347" s="88"/>
      <c r="AO347" s="88"/>
      <c r="AP347" s="88"/>
      <c r="AQ347" s="88"/>
      <c r="AR347" s="88"/>
      <c r="AS347" s="88">
        <v>5</v>
      </c>
      <c r="AT347" s="88"/>
      <c r="AU347" s="88"/>
      <c r="AV347" s="88"/>
      <c r="AW347" s="88">
        <v>5</v>
      </c>
      <c r="AX347" s="88"/>
      <c r="AY347" s="88"/>
      <c r="AZ347" s="88"/>
      <c r="BA347" s="88"/>
      <c r="BB347" s="88">
        <v>5</v>
      </c>
      <c r="BC347" s="88"/>
    </row>
    <row r="348" spans="1:55" ht="21" customHeight="1" x14ac:dyDescent="0.15">
      <c r="A348" s="2" t="s">
        <v>121</v>
      </c>
      <c r="B348" s="87" t="s">
        <v>248</v>
      </c>
      <c r="C348" s="87"/>
      <c r="D348" s="87"/>
      <c r="E348" s="87"/>
      <c r="F348" s="87"/>
      <c r="G348" s="87"/>
      <c r="H348" s="87"/>
      <c r="I348" s="87"/>
      <c r="J348" s="87"/>
      <c r="K348" s="87"/>
      <c r="L348" s="87"/>
      <c r="M348" s="87" t="s">
        <v>311</v>
      </c>
      <c r="N348" s="87"/>
      <c r="O348" s="87"/>
      <c r="P348" s="87"/>
      <c r="Q348" s="87"/>
      <c r="R348" s="87"/>
      <c r="S348" s="87"/>
      <c r="T348" s="87" t="s">
        <v>168</v>
      </c>
      <c r="U348" s="87"/>
      <c r="V348" s="87"/>
      <c r="W348" s="87"/>
      <c r="X348" s="87"/>
      <c r="Y348" s="87"/>
      <c r="Z348" s="87"/>
      <c r="AA348" s="87"/>
      <c r="AB348" s="88" t="s">
        <v>7</v>
      </c>
      <c r="AC348" s="88"/>
      <c r="AD348" s="88"/>
      <c r="AE348" s="88"/>
      <c r="AF348" s="88"/>
      <c r="AG348" s="88" t="s">
        <v>7</v>
      </c>
      <c r="AH348" s="88"/>
      <c r="AI348" s="88"/>
      <c r="AJ348" s="88"/>
      <c r="AK348" s="88"/>
      <c r="AL348" s="88"/>
      <c r="AM348" s="88" t="s">
        <v>7</v>
      </c>
      <c r="AN348" s="88"/>
      <c r="AO348" s="88"/>
      <c r="AP348" s="88"/>
      <c r="AQ348" s="88"/>
      <c r="AR348" s="88"/>
      <c r="AS348" s="88">
        <v>135</v>
      </c>
      <c r="AT348" s="88"/>
      <c r="AU348" s="88"/>
      <c r="AV348" s="88"/>
      <c r="AW348" s="88">
        <v>135</v>
      </c>
      <c r="AX348" s="88"/>
      <c r="AY348" s="88"/>
      <c r="AZ348" s="88"/>
      <c r="BA348" s="88"/>
      <c r="BB348" s="88">
        <v>140</v>
      </c>
      <c r="BC348" s="88"/>
    </row>
    <row r="349" spans="1:55" ht="29.85" customHeight="1" x14ac:dyDescent="0.15">
      <c r="A349" s="2" t="s">
        <v>121</v>
      </c>
      <c r="B349" s="87" t="s">
        <v>213</v>
      </c>
      <c r="C349" s="87"/>
      <c r="D349" s="87"/>
      <c r="E349" s="87"/>
      <c r="F349" s="87"/>
      <c r="G349" s="87"/>
      <c r="H349" s="87"/>
      <c r="I349" s="87"/>
      <c r="J349" s="87"/>
      <c r="K349" s="87"/>
      <c r="L349" s="87"/>
      <c r="M349" s="87" t="s">
        <v>312</v>
      </c>
      <c r="N349" s="87"/>
      <c r="O349" s="87"/>
      <c r="P349" s="87"/>
      <c r="Q349" s="87"/>
      <c r="R349" s="87"/>
      <c r="S349" s="87"/>
      <c r="T349" s="87" t="s">
        <v>118</v>
      </c>
      <c r="U349" s="87"/>
      <c r="V349" s="87"/>
      <c r="W349" s="87"/>
      <c r="X349" s="87"/>
      <c r="Y349" s="87"/>
      <c r="Z349" s="87"/>
      <c r="AA349" s="87"/>
      <c r="AB349" s="88" t="s">
        <v>7</v>
      </c>
      <c r="AC349" s="88"/>
      <c r="AD349" s="88"/>
      <c r="AE349" s="88"/>
      <c r="AF349" s="88"/>
      <c r="AG349" s="88" t="s">
        <v>7</v>
      </c>
      <c r="AH349" s="88"/>
      <c r="AI349" s="88"/>
      <c r="AJ349" s="88"/>
      <c r="AK349" s="88"/>
      <c r="AL349" s="88"/>
      <c r="AM349" s="88" t="s">
        <v>7</v>
      </c>
      <c r="AN349" s="88"/>
      <c r="AO349" s="88"/>
      <c r="AP349" s="88"/>
      <c r="AQ349" s="88"/>
      <c r="AR349" s="88"/>
      <c r="AS349" s="88">
        <v>15</v>
      </c>
      <c r="AT349" s="88"/>
      <c r="AU349" s="88"/>
      <c r="AV349" s="88"/>
      <c r="AW349" s="88">
        <v>20</v>
      </c>
      <c r="AX349" s="88"/>
      <c r="AY349" s="88"/>
      <c r="AZ349" s="88"/>
      <c r="BA349" s="88"/>
      <c r="BB349" s="88">
        <v>20</v>
      </c>
      <c r="BC349" s="88"/>
    </row>
    <row r="350" spans="1:55" ht="13.7"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row>
    <row r="351" spans="1:55" ht="13.7" customHeight="1" x14ac:dyDescent="0.15">
      <c r="A351" s="89" t="s">
        <v>137</v>
      </c>
      <c r="B351" s="89"/>
      <c r="C351" s="89"/>
      <c r="D351" s="89"/>
      <c r="E351" s="89"/>
      <c r="F351" s="89"/>
      <c r="G351" s="89"/>
      <c r="H351" s="89"/>
      <c r="I351" s="89"/>
      <c r="J351" s="89"/>
      <c r="K351" s="89"/>
      <c r="L351" s="89"/>
      <c r="M351" s="89"/>
      <c r="N351" s="89"/>
      <c r="O351" s="89"/>
      <c r="P351" s="89"/>
      <c r="Q351" s="89"/>
      <c r="R351" s="89"/>
      <c r="S351" s="89"/>
      <c r="T351" s="89"/>
      <c r="U351" s="89"/>
      <c r="V351" s="89"/>
      <c r="W351" s="89"/>
      <c r="X351" s="89"/>
      <c r="Y351" s="89"/>
      <c r="Z351" s="89"/>
      <c r="AA351" s="89"/>
      <c r="AB351" s="89"/>
      <c r="AC351" s="89"/>
      <c r="AD351" s="89"/>
      <c r="AE351" s="89"/>
      <c r="AF351" s="89"/>
      <c r="AG351" s="89"/>
      <c r="AH351" s="89"/>
      <c r="AI351" s="1"/>
      <c r="AJ351" s="1"/>
      <c r="AK351" s="1"/>
      <c r="AL351" s="1"/>
      <c r="AM351" s="1"/>
      <c r="AN351" s="1"/>
      <c r="AO351" s="54" t="s">
        <v>9</v>
      </c>
      <c r="AP351" s="54"/>
      <c r="AQ351" s="54"/>
      <c r="AR351" s="54"/>
      <c r="AS351" s="54"/>
      <c r="AT351" s="54"/>
      <c r="AU351" s="54"/>
      <c r="AV351" s="54"/>
      <c r="AW351" s="54"/>
      <c r="AX351" s="54"/>
      <c r="AY351" s="54"/>
      <c r="AZ351" s="54"/>
      <c r="BA351" s="54"/>
      <c r="BB351" s="54"/>
      <c r="BC351" s="54"/>
    </row>
    <row r="352" spans="1:55" ht="13.7" customHeight="1" x14ac:dyDescent="0.15">
      <c r="A352" s="44" t="s">
        <v>10</v>
      </c>
      <c r="B352" s="44"/>
      <c r="C352" s="44"/>
      <c r="D352" s="44"/>
      <c r="E352" s="44"/>
      <c r="F352" s="44"/>
      <c r="G352" s="44"/>
      <c r="H352" s="44"/>
      <c r="I352" s="44"/>
      <c r="J352" s="44"/>
      <c r="K352" s="44"/>
      <c r="L352" s="44"/>
      <c r="M352" s="44"/>
      <c r="N352" s="44"/>
      <c r="O352" s="44"/>
      <c r="P352" s="44"/>
      <c r="Q352" s="44"/>
      <c r="R352" s="44" t="s">
        <v>110</v>
      </c>
      <c r="S352" s="44"/>
      <c r="T352" s="44"/>
      <c r="U352" s="44"/>
      <c r="V352" s="44"/>
      <c r="W352" s="44"/>
      <c r="X352" s="44"/>
      <c r="Y352" s="44"/>
      <c r="Z352" s="44"/>
      <c r="AA352" s="44"/>
      <c r="AB352" s="44"/>
      <c r="AC352" s="44" t="s">
        <v>12</v>
      </c>
      <c r="AD352" s="44"/>
      <c r="AE352" s="44"/>
      <c r="AF352" s="44"/>
      <c r="AG352" s="44"/>
      <c r="AH352" s="44" t="s">
        <v>13</v>
      </c>
      <c r="AI352" s="44"/>
      <c r="AJ352" s="44"/>
      <c r="AK352" s="44"/>
      <c r="AL352" s="44"/>
      <c r="AM352" s="44"/>
      <c r="AN352" s="44" t="s">
        <v>14</v>
      </c>
      <c r="AO352" s="44"/>
      <c r="AP352" s="44"/>
      <c r="AQ352" s="44"/>
      <c r="AR352" s="44"/>
      <c r="AS352" s="44"/>
      <c r="AT352" s="44" t="s">
        <v>15</v>
      </c>
      <c r="AU352" s="44"/>
      <c r="AV352" s="44"/>
      <c r="AW352" s="44"/>
      <c r="AX352" s="44" t="s">
        <v>16</v>
      </c>
      <c r="AY352" s="44"/>
      <c r="AZ352" s="44"/>
      <c r="BA352" s="44"/>
      <c r="BB352" s="44"/>
      <c r="BC352" s="4" t="s">
        <v>17</v>
      </c>
    </row>
    <row r="353" spans="1:55" ht="21.6" customHeight="1" x14ac:dyDescent="0.15">
      <c r="A353" s="44" t="s">
        <v>10</v>
      </c>
      <c r="B353" s="44"/>
      <c r="C353" s="44"/>
      <c r="D353" s="44"/>
      <c r="E353" s="44"/>
      <c r="F353" s="44"/>
      <c r="G353" s="44"/>
      <c r="H353" s="44"/>
      <c r="I353" s="44"/>
      <c r="J353" s="44"/>
      <c r="K353" s="44"/>
      <c r="L353" s="44"/>
      <c r="M353" s="44"/>
      <c r="N353" s="44"/>
      <c r="O353" s="44"/>
      <c r="P353" s="44"/>
      <c r="Q353" s="44"/>
      <c r="R353" s="44" t="s">
        <v>138</v>
      </c>
      <c r="S353" s="44"/>
      <c r="T353" s="44"/>
      <c r="U353" s="44"/>
      <c r="V353" s="44"/>
      <c r="W353" s="44"/>
      <c r="X353" s="44" t="s">
        <v>139</v>
      </c>
      <c r="Y353" s="44"/>
      <c r="Z353" s="44"/>
      <c r="AA353" s="44"/>
      <c r="AB353" s="44"/>
      <c r="AC353" s="44" t="s">
        <v>20</v>
      </c>
      <c r="AD353" s="44"/>
      <c r="AE353" s="44"/>
      <c r="AF353" s="44"/>
      <c r="AG353" s="44"/>
      <c r="AH353" s="44" t="s">
        <v>20</v>
      </c>
      <c r="AI353" s="44"/>
      <c r="AJ353" s="44"/>
      <c r="AK353" s="44"/>
      <c r="AL353" s="44"/>
      <c r="AM353" s="44"/>
      <c r="AN353" s="44" t="s">
        <v>21</v>
      </c>
      <c r="AO353" s="44"/>
      <c r="AP353" s="44"/>
      <c r="AQ353" s="44"/>
      <c r="AR353" s="44"/>
      <c r="AS353" s="44"/>
      <c r="AT353" s="44" t="s">
        <v>22</v>
      </c>
      <c r="AU353" s="44"/>
      <c r="AV353" s="44"/>
      <c r="AW353" s="44"/>
      <c r="AX353" s="44" t="s">
        <v>23</v>
      </c>
      <c r="AY353" s="44"/>
      <c r="AZ353" s="44"/>
      <c r="BA353" s="44"/>
      <c r="BB353" s="44"/>
      <c r="BC353" s="4" t="s">
        <v>23</v>
      </c>
    </row>
    <row r="354" spans="1:55" ht="13.7" customHeight="1" x14ac:dyDescent="0.15">
      <c r="A354" s="90" t="s">
        <v>140</v>
      </c>
      <c r="B354" s="90"/>
      <c r="C354" s="90"/>
      <c r="D354" s="90"/>
      <c r="E354" s="90"/>
      <c r="F354" s="90"/>
      <c r="G354" s="90"/>
      <c r="H354" s="90"/>
      <c r="I354" s="90"/>
      <c r="J354" s="90"/>
      <c r="K354" s="90"/>
      <c r="L354" s="90"/>
      <c r="M354" s="90"/>
      <c r="N354" s="90"/>
      <c r="O354" s="90"/>
      <c r="P354" s="90"/>
      <c r="Q354" s="90"/>
      <c r="R354" s="84" t="s">
        <v>7</v>
      </c>
      <c r="S354" s="84"/>
      <c r="T354" s="84"/>
      <c r="U354" s="84"/>
      <c r="V354" s="84"/>
      <c r="W354" s="84"/>
      <c r="X354" s="84" t="s">
        <v>7</v>
      </c>
      <c r="Y354" s="84"/>
      <c r="Z354" s="84"/>
      <c r="AA354" s="84"/>
      <c r="AB354" s="84"/>
      <c r="AC354" s="105">
        <f>SUM(AC355)</f>
        <v>3000</v>
      </c>
      <c r="AD354" s="105"/>
      <c r="AE354" s="105"/>
      <c r="AF354" s="105"/>
      <c r="AG354" s="105"/>
      <c r="AH354" s="105">
        <f>SUM(AH355)</f>
        <v>3000</v>
      </c>
      <c r="AI354" s="105"/>
      <c r="AJ354" s="105"/>
      <c r="AK354" s="105"/>
      <c r="AL354" s="105"/>
      <c r="AM354" s="105"/>
      <c r="AN354" s="105">
        <f>SUM(AN355)</f>
        <v>3000</v>
      </c>
      <c r="AO354" s="105"/>
      <c r="AP354" s="105"/>
      <c r="AQ354" s="105"/>
      <c r="AR354" s="105"/>
      <c r="AS354" s="105"/>
      <c r="AT354" s="105">
        <f>SUM(AT355)</f>
        <v>3000</v>
      </c>
      <c r="AU354" s="105"/>
      <c r="AV354" s="105"/>
      <c r="AW354" s="105"/>
      <c r="AX354" s="105">
        <f>SUM(AX355)</f>
        <v>3000</v>
      </c>
      <c r="AY354" s="105"/>
      <c r="AZ354" s="105"/>
      <c r="BA354" s="105"/>
      <c r="BB354" s="105"/>
      <c r="BC354" s="5">
        <f>SUM(BC355)</f>
        <v>3000</v>
      </c>
    </row>
    <row r="355" spans="1:55" ht="13.7" customHeight="1" x14ac:dyDescent="0.15">
      <c r="A355" s="38" t="s">
        <v>313</v>
      </c>
      <c r="B355" s="38"/>
      <c r="C355" s="38"/>
      <c r="D355" s="38"/>
      <c r="E355" s="38"/>
      <c r="F355" s="38"/>
      <c r="G355" s="38"/>
      <c r="H355" s="38"/>
      <c r="I355" s="38"/>
      <c r="J355" s="38"/>
      <c r="K355" s="38"/>
      <c r="L355" s="38"/>
      <c r="M355" s="38"/>
      <c r="N355" s="38"/>
      <c r="O355" s="38"/>
      <c r="P355" s="38"/>
      <c r="Q355" s="38"/>
      <c r="R355" s="92" t="s">
        <v>495</v>
      </c>
      <c r="S355" s="92"/>
      <c r="T355" s="92"/>
      <c r="U355" s="92"/>
      <c r="V355" s="92"/>
      <c r="W355" s="92"/>
      <c r="X355" s="84" t="s">
        <v>7</v>
      </c>
      <c r="Y355" s="84"/>
      <c r="Z355" s="84"/>
      <c r="AA355" s="84"/>
      <c r="AB355" s="84"/>
      <c r="AC355" s="106">
        <f>SUM(AC356)</f>
        <v>3000</v>
      </c>
      <c r="AD355" s="106"/>
      <c r="AE355" s="106"/>
      <c r="AF355" s="106"/>
      <c r="AG355" s="106"/>
      <c r="AH355" s="106">
        <f>SUM(AH356)</f>
        <v>3000</v>
      </c>
      <c r="AI355" s="106"/>
      <c r="AJ355" s="106"/>
      <c r="AK355" s="106"/>
      <c r="AL355" s="106"/>
      <c r="AM355" s="106"/>
      <c r="AN355" s="106">
        <f>SUM(AN356)</f>
        <v>3000</v>
      </c>
      <c r="AO355" s="106"/>
      <c r="AP355" s="106"/>
      <c r="AQ355" s="106"/>
      <c r="AR355" s="106"/>
      <c r="AS355" s="106"/>
      <c r="AT355" s="106">
        <f>SUM(AT356)</f>
        <v>3000</v>
      </c>
      <c r="AU355" s="106"/>
      <c r="AV355" s="106"/>
      <c r="AW355" s="106"/>
      <c r="AX355" s="106">
        <f>SUM(AX356)</f>
        <v>3000</v>
      </c>
      <c r="AY355" s="106"/>
      <c r="AZ355" s="106"/>
      <c r="BA355" s="106"/>
      <c r="BB355" s="106"/>
      <c r="BC355" s="6">
        <f>SUM(BC356)</f>
        <v>3000</v>
      </c>
    </row>
    <row r="356" spans="1:55" ht="13.7" customHeight="1" x14ac:dyDescent="0.15">
      <c r="A356" s="38" t="s">
        <v>185</v>
      </c>
      <c r="B356" s="38"/>
      <c r="C356" s="38"/>
      <c r="D356" s="38"/>
      <c r="E356" s="38"/>
      <c r="F356" s="38"/>
      <c r="G356" s="38"/>
      <c r="H356" s="38"/>
      <c r="I356" s="38"/>
      <c r="J356" s="38"/>
      <c r="K356" s="38"/>
      <c r="L356" s="38"/>
      <c r="M356" s="38"/>
      <c r="N356" s="38"/>
      <c r="O356" s="38"/>
      <c r="P356" s="38"/>
      <c r="Q356" s="38"/>
      <c r="R356" s="92" t="s">
        <v>495</v>
      </c>
      <c r="S356" s="92"/>
      <c r="T356" s="92"/>
      <c r="U356" s="92"/>
      <c r="V356" s="92"/>
      <c r="W356" s="92"/>
      <c r="X356" s="84">
        <v>263110</v>
      </c>
      <c r="Y356" s="84"/>
      <c r="Z356" s="84"/>
      <c r="AA356" s="84"/>
      <c r="AB356" s="84"/>
      <c r="AC356" s="106">
        <v>3000</v>
      </c>
      <c r="AD356" s="106"/>
      <c r="AE356" s="106"/>
      <c r="AF356" s="106"/>
      <c r="AG356" s="106"/>
      <c r="AH356" s="106">
        <v>3000</v>
      </c>
      <c r="AI356" s="106"/>
      <c r="AJ356" s="106"/>
      <c r="AK356" s="106"/>
      <c r="AL356" s="106"/>
      <c r="AM356" s="106"/>
      <c r="AN356" s="106">
        <v>3000</v>
      </c>
      <c r="AO356" s="106"/>
      <c r="AP356" s="106"/>
      <c r="AQ356" s="106"/>
      <c r="AR356" s="106"/>
      <c r="AS356" s="106"/>
      <c r="AT356" s="106">
        <v>3000</v>
      </c>
      <c r="AU356" s="106"/>
      <c r="AV356" s="106"/>
      <c r="AW356" s="106"/>
      <c r="AX356" s="106">
        <v>3000</v>
      </c>
      <c r="AY356" s="106"/>
      <c r="AZ356" s="106"/>
      <c r="BA356" s="106"/>
      <c r="BB356" s="106"/>
      <c r="BC356" s="6">
        <v>3000</v>
      </c>
    </row>
    <row r="357" spans="1:55" ht="20.6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row>
    <row r="358" spans="1:55" ht="11.85" customHeight="1" x14ac:dyDescent="0.15">
      <c r="A358" s="82" t="s">
        <v>96</v>
      </c>
      <c r="B358" s="82"/>
      <c r="C358" s="82"/>
      <c r="D358" s="83" t="s">
        <v>314</v>
      </c>
      <c r="E358" s="83"/>
      <c r="F358" s="83"/>
      <c r="G358" s="83"/>
      <c r="H358" s="83"/>
      <c r="I358" s="83"/>
      <c r="J358" s="83"/>
      <c r="K358" s="83"/>
      <c r="L358" s="83"/>
      <c r="M358" s="83"/>
      <c r="N358" s="83"/>
      <c r="O358" s="83"/>
      <c r="P358" s="83"/>
      <c r="Q358" s="83"/>
      <c r="R358" s="83"/>
      <c r="S358" s="83"/>
      <c r="T358" s="83"/>
      <c r="U358" s="83"/>
      <c r="V358" s="83"/>
      <c r="W358" s="83"/>
      <c r="X358" s="83"/>
      <c r="Y358" s="83"/>
      <c r="Z358" s="83"/>
      <c r="AA358" s="83"/>
      <c r="AB358" s="83"/>
      <c r="AC358" s="83"/>
      <c r="AD358" s="83"/>
      <c r="AE358" s="83"/>
      <c r="AF358" s="83"/>
      <c r="AG358" s="83"/>
      <c r="AH358" s="83"/>
      <c r="AI358" s="83"/>
      <c r="AJ358" s="83"/>
      <c r="AK358" s="83"/>
      <c r="AL358" s="83"/>
      <c r="AM358" s="83"/>
      <c r="AN358" s="83"/>
      <c r="AO358" s="83"/>
      <c r="AP358" s="83"/>
      <c r="AQ358" s="83"/>
      <c r="AR358" s="83"/>
      <c r="AS358" s="83"/>
      <c r="AT358" s="83"/>
      <c r="AU358" s="83"/>
      <c r="AV358" s="83"/>
      <c r="AW358" s="83"/>
      <c r="AX358" s="83"/>
      <c r="AY358" s="84">
        <v>419</v>
      </c>
      <c r="AZ358" s="84"/>
      <c r="BA358" s="84"/>
      <c r="BB358" s="84"/>
      <c r="BC358" s="84"/>
    </row>
    <row r="359" spans="1:55" ht="11.85" customHeight="1" x14ac:dyDescent="0.15">
      <c r="A359" s="82" t="s">
        <v>98</v>
      </c>
      <c r="B359" s="82"/>
      <c r="C359" s="82"/>
      <c r="D359" s="83" t="s">
        <v>85</v>
      </c>
      <c r="E359" s="83"/>
      <c r="F359" s="83"/>
      <c r="G359" s="83"/>
      <c r="H359" s="83"/>
      <c r="I359" s="83"/>
      <c r="J359" s="83"/>
      <c r="K359" s="83"/>
      <c r="L359" s="83"/>
      <c r="M359" s="83"/>
      <c r="N359" s="83"/>
      <c r="O359" s="83"/>
      <c r="P359" s="83"/>
      <c r="Q359" s="83"/>
      <c r="R359" s="83"/>
      <c r="S359" s="83"/>
      <c r="T359" s="83"/>
      <c r="U359" s="83"/>
      <c r="V359" s="83"/>
      <c r="W359" s="83"/>
      <c r="X359" s="83"/>
      <c r="Y359" s="83"/>
      <c r="Z359" s="83"/>
      <c r="AA359" s="83"/>
      <c r="AB359" s="83"/>
      <c r="AC359" s="83"/>
      <c r="AD359" s="83"/>
      <c r="AE359" s="83"/>
      <c r="AF359" s="83"/>
      <c r="AG359" s="83"/>
      <c r="AH359" s="83"/>
      <c r="AI359" s="83"/>
      <c r="AJ359" s="83"/>
      <c r="AK359" s="83"/>
      <c r="AL359" s="83"/>
      <c r="AM359" s="83"/>
      <c r="AN359" s="83"/>
      <c r="AO359" s="83"/>
      <c r="AP359" s="83"/>
      <c r="AQ359" s="83"/>
      <c r="AR359" s="83"/>
      <c r="AS359" s="83"/>
      <c r="AT359" s="83"/>
      <c r="AU359" s="83"/>
      <c r="AV359" s="83"/>
      <c r="AW359" s="83"/>
      <c r="AX359" s="83"/>
      <c r="AY359" s="84">
        <v>50</v>
      </c>
      <c r="AZ359" s="84"/>
      <c r="BA359" s="84"/>
      <c r="BB359" s="84"/>
      <c r="BC359" s="84"/>
    </row>
    <row r="360" spans="1:55" ht="11.85" customHeight="1" x14ac:dyDescent="0.15">
      <c r="A360" s="82" t="s">
        <v>100</v>
      </c>
      <c r="B360" s="82"/>
      <c r="C360" s="82"/>
      <c r="D360" s="83" t="s">
        <v>315</v>
      </c>
      <c r="E360" s="83"/>
      <c r="F360" s="83"/>
      <c r="G360" s="83"/>
      <c r="H360" s="83"/>
      <c r="I360" s="83"/>
      <c r="J360" s="83"/>
      <c r="K360" s="83"/>
      <c r="L360" s="83"/>
      <c r="M360" s="83"/>
      <c r="N360" s="83"/>
      <c r="O360" s="83"/>
      <c r="P360" s="83"/>
      <c r="Q360" s="83"/>
      <c r="R360" s="83"/>
      <c r="S360" s="83"/>
      <c r="T360" s="83"/>
      <c r="U360" s="83"/>
      <c r="V360" s="83"/>
      <c r="W360" s="83"/>
      <c r="X360" s="83"/>
      <c r="Y360" s="83"/>
      <c r="Z360" s="83"/>
      <c r="AA360" s="83"/>
      <c r="AB360" s="83"/>
      <c r="AC360" s="83"/>
      <c r="AD360" s="83"/>
      <c r="AE360" s="83"/>
      <c r="AF360" s="83"/>
      <c r="AG360" s="83"/>
      <c r="AH360" s="83"/>
      <c r="AI360" s="83"/>
      <c r="AJ360" s="83"/>
      <c r="AK360" s="83"/>
      <c r="AL360" s="83"/>
      <c r="AM360" s="83"/>
      <c r="AN360" s="83"/>
      <c r="AO360" s="83"/>
      <c r="AP360" s="83"/>
      <c r="AQ360" s="83"/>
      <c r="AR360" s="83"/>
      <c r="AS360" s="83"/>
      <c r="AT360" s="83"/>
      <c r="AU360" s="83"/>
      <c r="AV360" s="83"/>
      <c r="AW360" s="83"/>
      <c r="AX360" s="83"/>
      <c r="AY360" s="84">
        <v>5001</v>
      </c>
      <c r="AZ360" s="84"/>
      <c r="BA360" s="84"/>
      <c r="BB360" s="84"/>
      <c r="BC360" s="84"/>
    </row>
    <row r="361" spans="1:55" ht="13.7"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row>
    <row r="362" spans="1:55" ht="13.7" customHeight="1" x14ac:dyDescent="0.15">
      <c r="A362" s="44" t="s">
        <v>102</v>
      </c>
      <c r="B362" s="44"/>
      <c r="C362" s="44"/>
      <c r="D362" s="44"/>
      <c r="E362" s="38" t="s">
        <v>7</v>
      </c>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c r="AT362" s="38"/>
      <c r="AU362" s="38"/>
      <c r="AV362" s="38"/>
      <c r="AW362" s="38"/>
      <c r="AX362" s="38"/>
      <c r="AY362" s="38"/>
      <c r="AZ362" s="38"/>
      <c r="BA362" s="38"/>
      <c r="BB362" s="38"/>
      <c r="BC362" s="38"/>
    </row>
    <row r="363" spans="1:55" ht="12.2" customHeight="1" x14ac:dyDescent="0.15">
      <c r="A363" s="85" t="s">
        <v>103</v>
      </c>
      <c r="B363" s="85"/>
      <c r="C363" s="85"/>
      <c r="D363" s="85"/>
      <c r="E363" s="38" t="s">
        <v>316</v>
      </c>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c r="AT363" s="38"/>
      <c r="AU363" s="38"/>
      <c r="AV363" s="38"/>
      <c r="AW363" s="38"/>
      <c r="AX363" s="38"/>
      <c r="AY363" s="38"/>
      <c r="AZ363" s="38"/>
      <c r="BA363" s="38"/>
      <c r="BB363" s="38"/>
      <c r="BC363" s="38"/>
    </row>
    <row r="364" spans="1:55" ht="21" customHeight="1" x14ac:dyDescent="0.15">
      <c r="A364" s="86" t="s">
        <v>105</v>
      </c>
      <c r="B364" s="86"/>
      <c r="C364" s="86"/>
      <c r="D364" s="86"/>
      <c r="E364" s="38" t="s">
        <v>317</v>
      </c>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c r="AT364" s="38"/>
      <c r="AU364" s="38"/>
      <c r="AV364" s="38"/>
      <c r="AW364" s="38"/>
      <c r="AX364" s="38"/>
      <c r="AY364" s="38"/>
      <c r="AZ364" s="38"/>
      <c r="BA364" s="38"/>
      <c r="BB364" s="38"/>
      <c r="BC364" s="38"/>
    </row>
    <row r="365" spans="1:55" ht="47.65" customHeight="1" x14ac:dyDescent="0.15">
      <c r="A365" s="86" t="s">
        <v>107</v>
      </c>
      <c r="B365" s="86"/>
      <c r="C365" s="86"/>
      <c r="D365" s="86"/>
      <c r="E365" s="38" t="s">
        <v>318</v>
      </c>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c r="AT365" s="38"/>
      <c r="AU365" s="38"/>
      <c r="AV365" s="38"/>
      <c r="AW365" s="38"/>
      <c r="AX365" s="38"/>
      <c r="AY365" s="38"/>
      <c r="AZ365" s="38"/>
      <c r="BA365" s="38"/>
      <c r="BB365" s="38"/>
      <c r="BC365" s="38"/>
    </row>
    <row r="366" spans="1:55" ht="13.7"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row>
    <row r="367" spans="1:55" ht="13.7" customHeight="1" x14ac:dyDescent="0.15">
      <c r="A367" s="44" t="s">
        <v>109</v>
      </c>
      <c r="B367" s="44" t="s">
        <v>110</v>
      </c>
      <c r="C367" s="44"/>
      <c r="D367" s="44"/>
      <c r="E367" s="44"/>
      <c r="F367" s="44"/>
      <c r="G367" s="44"/>
      <c r="H367" s="44"/>
      <c r="I367" s="44"/>
      <c r="J367" s="44"/>
      <c r="K367" s="44"/>
      <c r="L367" s="44"/>
      <c r="M367" s="44" t="s">
        <v>10</v>
      </c>
      <c r="N367" s="44"/>
      <c r="O367" s="44"/>
      <c r="P367" s="44"/>
      <c r="Q367" s="44"/>
      <c r="R367" s="44"/>
      <c r="S367" s="44"/>
      <c r="T367" s="44" t="s">
        <v>111</v>
      </c>
      <c r="U367" s="44"/>
      <c r="V367" s="44"/>
      <c r="W367" s="44"/>
      <c r="X367" s="44"/>
      <c r="Y367" s="44"/>
      <c r="Z367" s="44"/>
      <c r="AA367" s="44"/>
      <c r="AB367" s="44" t="s">
        <v>12</v>
      </c>
      <c r="AC367" s="44"/>
      <c r="AD367" s="44"/>
      <c r="AE367" s="44"/>
      <c r="AF367" s="44"/>
      <c r="AG367" s="44" t="s">
        <v>13</v>
      </c>
      <c r="AH367" s="44"/>
      <c r="AI367" s="44"/>
      <c r="AJ367" s="44"/>
      <c r="AK367" s="44"/>
      <c r="AL367" s="44"/>
      <c r="AM367" s="44" t="s">
        <v>14</v>
      </c>
      <c r="AN367" s="44"/>
      <c r="AO367" s="44"/>
      <c r="AP367" s="44"/>
      <c r="AQ367" s="44"/>
      <c r="AR367" s="44"/>
      <c r="AS367" s="44" t="s">
        <v>15</v>
      </c>
      <c r="AT367" s="44"/>
      <c r="AU367" s="44"/>
      <c r="AV367" s="44"/>
      <c r="AW367" s="44" t="s">
        <v>16</v>
      </c>
      <c r="AX367" s="44"/>
      <c r="AY367" s="44"/>
      <c r="AZ367" s="44"/>
      <c r="BA367" s="44"/>
      <c r="BB367" s="44" t="s">
        <v>17</v>
      </c>
      <c r="BC367" s="44"/>
    </row>
    <row r="368" spans="1:55" ht="13.7" customHeight="1" x14ac:dyDescent="0.15">
      <c r="A368" s="44" t="s">
        <v>109</v>
      </c>
      <c r="B368" s="44" t="s">
        <v>110</v>
      </c>
      <c r="C368" s="44"/>
      <c r="D368" s="44"/>
      <c r="E368" s="44"/>
      <c r="F368" s="44"/>
      <c r="G368" s="44"/>
      <c r="H368" s="44"/>
      <c r="I368" s="44"/>
      <c r="J368" s="44"/>
      <c r="K368" s="44"/>
      <c r="L368" s="44"/>
      <c r="M368" s="44" t="s">
        <v>10</v>
      </c>
      <c r="N368" s="44"/>
      <c r="O368" s="44"/>
      <c r="P368" s="44"/>
      <c r="Q368" s="44"/>
      <c r="R368" s="44"/>
      <c r="S368" s="44"/>
      <c r="T368" s="44" t="s">
        <v>111</v>
      </c>
      <c r="U368" s="44"/>
      <c r="V368" s="44"/>
      <c r="W368" s="44"/>
      <c r="X368" s="44"/>
      <c r="Y368" s="44"/>
      <c r="Z368" s="44"/>
      <c r="AA368" s="44"/>
      <c r="AB368" s="44" t="s">
        <v>20</v>
      </c>
      <c r="AC368" s="44"/>
      <c r="AD368" s="44"/>
      <c r="AE368" s="44"/>
      <c r="AF368" s="44"/>
      <c r="AG368" s="44" t="s">
        <v>20</v>
      </c>
      <c r="AH368" s="44"/>
      <c r="AI368" s="44"/>
      <c r="AJ368" s="44"/>
      <c r="AK368" s="44"/>
      <c r="AL368" s="44"/>
      <c r="AM368" s="44" t="s">
        <v>21</v>
      </c>
      <c r="AN368" s="44"/>
      <c r="AO368" s="44"/>
      <c r="AP368" s="44"/>
      <c r="AQ368" s="44"/>
      <c r="AR368" s="44"/>
      <c r="AS368" s="44" t="s">
        <v>22</v>
      </c>
      <c r="AT368" s="44"/>
      <c r="AU368" s="44"/>
      <c r="AV368" s="44"/>
      <c r="AW368" s="44" t="s">
        <v>23</v>
      </c>
      <c r="AX368" s="44"/>
      <c r="AY368" s="44"/>
      <c r="AZ368" s="44"/>
      <c r="BA368" s="44"/>
      <c r="BB368" s="44" t="s">
        <v>23</v>
      </c>
      <c r="BC368" s="44"/>
    </row>
    <row r="369" spans="1:55" ht="29.85" customHeight="1" x14ac:dyDescent="0.15">
      <c r="A369" s="2" t="s">
        <v>112</v>
      </c>
      <c r="B369" s="87" t="s">
        <v>113</v>
      </c>
      <c r="C369" s="87"/>
      <c r="D369" s="87"/>
      <c r="E369" s="87"/>
      <c r="F369" s="87"/>
      <c r="G369" s="87"/>
      <c r="H369" s="87"/>
      <c r="I369" s="87"/>
      <c r="J369" s="87"/>
      <c r="K369" s="87"/>
      <c r="L369" s="87"/>
      <c r="M369" s="87" t="s">
        <v>319</v>
      </c>
      <c r="N369" s="87"/>
      <c r="O369" s="87"/>
      <c r="P369" s="87"/>
      <c r="Q369" s="87"/>
      <c r="R369" s="87"/>
      <c r="S369" s="87"/>
      <c r="T369" s="87" t="s">
        <v>115</v>
      </c>
      <c r="U369" s="87"/>
      <c r="V369" s="87"/>
      <c r="W369" s="87"/>
      <c r="X369" s="87"/>
      <c r="Y369" s="87"/>
      <c r="Z369" s="87"/>
      <c r="AA369" s="87"/>
      <c r="AB369" s="88" t="s">
        <v>7</v>
      </c>
      <c r="AC369" s="88"/>
      <c r="AD369" s="88"/>
      <c r="AE369" s="88"/>
      <c r="AF369" s="88"/>
      <c r="AG369" s="88" t="s">
        <v>7</v>
      </c>
      <c r="AH369" s="88"/>
      <c r="AI369" s="88"/>
      <c r="AJ369" s="88"/>
      <c r="AK369" s="88"/>
      <c r="AL369" s="88"/>
      <c r="AM369" s="88" t="s">
        <v>7</v>
      </c>
      <c r="AN369" s="88"/>
      <c r="AO369" s="88"/>
      <c r="AP369" s="88"/>
      <c r="AQ369" s="88"/>
      <c r="AR369" s="88"/>
      <c r="AS369" s="88">
        <v>90</v>
      </c>
      <c r="AT369" s="88"/>
      <c r="AU369" s="88"/>
      <c r="AV369" s="88"/>
      <c r="AW369" s="88">
        <v>90</v>
      </c>
      <c r="AX369" s="88"/>
      <c r="AY369" s="88"/>
      <c r="AZ369" s="88"/>
      <c r="BA369" s="88"/>
      <c r="BB369" s="88">
        <v>90</v>
      </c>
      <c r="BC369" s="88"/>
    </row>
    <row r="370" spans="1:55" ht="29.85" customHeight="1" x14ac:dyDescent="0.15">
      <c r="A370" s="2" t="s">
        <v>112</v>
      </c>
      <c r="B370" s="87" t="s">
        <v>116</v>
      </c>
      <c r="C370" s="87"/>
      <c r="D370" s="87"/>
      <c r="E370" s="87"/>
      <c r="F370" s="87"/>
      <c r="G370" s="87"/>
      <c r="H370" s="87"/>
      <c r="I370" s="87"/>
      <c r="J370" s="87"/>
      <c r="K370" s="87"/>
      <c r="L370" s="87"/>
      <c r="M370" s="87" t="s">
        <v>320</v>
      </c>
      <c r="N370" s="87"/>
      <c r="O370" s="87"/>
      <c r="P370" s="87"/>
      <c r="Q370" s="87"/>
      <c r="R370" s="87"/>
      <c r="S370" s="87"/>
      <c r="T370" s="87" t="s">
        <v>115</v>
      </c>
      <c r="U370" s="87"/>
      <c r="V370" s="87"/>
      <c r="W370" s="87"/>
      <c r="X370" s="87"/>
      <c r="Y370" s="87"/>
      <c r="Z370" s="87"/>
      <c r="AA370" s="87"/>
      <c r="AB370" s="88" t="s">
        <v>7</v>
      </c>
      <c r="AC370" s="88"/>
      <c r="AD370" s="88"/>
      <c r="AE370" s="88"/>
      <c r="AF370" s="88"/>
      <c r="AG370" s="88" t="s">
        <v>7</v>
      </c>
      <c r="AH370" s="88"/>
      <c r="AI370" s="88"/>
      <c r="AJ370" s="88"/>
      <c r="AK370" s="88"/>
      <c r="AL370" s="88"/>
      <c r="AM370" s="88" t="s">
        <v>7</v>
      </c>
      <c r="AN370" s="88"/>
      <c r="AO370" s="88"/>
      <c r="AP370" s="88"/>
      <c r="AQ370" s="88"/>
      <c r="AR370" s="88"/>
      <c r="AS370" s="88">
        <v>80</v>
      </c>
      <c r="AT370" s="88"/>
      <c r="AU370" s="88"/>
      <c r="AV370" s="88"/>
      <c r="AW370" s="88">
        <v>80</v>
      </c>
      <c r="AX370" s="88"/>
      <c r="AY370" s="88"/>
      <c r="AZ370" s="88"/>
      <c r="BA370" s="88"/>
      <c r="BB370" s="88">
        <v>80</v>
      </c>
      <c r="BC370" s="88"/>
    </row>
    <row r="371" spans="1:55" ht="38.85" customHeight="1" x14ac:dyDescent="0.15">
      <c r="A371" s="2" t="s">
        <v>121</v>
      </c>
      <c r="B371" s="87" t="s">
        <v>122</v>
      </c>
      <c r="C371" s="87"/>
      <c r="D371" s="87"/>
      <c r="E371" s="87"/>
      <c r="F371" s="87"/>
      <c r="G371" s="87"/>
      <c r="H371" s="87"/>
      <c r="I371" s="87"/>
      <c r="J371" s="87"/>
      <c r="K371" s="87"/>
      <c r="L371" s="87"/>
      <c r="M371" s="87" t="s">
        <v>321</v>
      </c>
      <c r="N371" s="87"/>
      <c r="O371" s="87"/>
      <c r="P371" s="87"/>
      <c r="Q371" s="87"/>
      <c r="R371" s="87"/>
      <c r="S371" s="87"/>
      <c r="T371" s="87" t="s">
        <v>168</v>
      </c>
      <c r="U371" s="87"/>
      <c r="V371" s="87"/>
      <c r="W371" s="87"/>
      <c r="X371" s="87"/>
      <c r="Y371" s="87"/>
      <c r="Z371" s="87"/>
      <c r="AA371" s="87"/>
      <c r="AB371" s="88" t="s">
        <v>7</v>
      </c>
      <c r="AC371" s="88"/>
      <c r="AD371" s="88"/>
      <c r="AE371" s="88"/>
      <c r="AF371" s="88"/>
      <c r="AG371" s="88" t="s">
        <v>7</v>
      </c>
      <c r="AH371" s="88"/>
      <c r="AI371" s="88"/>
      <c r="AJ371" s="88"/>
      <c r="AK371" s="88"/>
      <c r="AL371" s="88"/>
      <c r="AM371" s="88" t="s">
        <v>7</v>
      </c>
      <c r="AN371" s="88"/>
      <c r="AO371" s="88"/>
      <c r="AP371" s="88"/>
      <c r="AQ371" s="88"/>
      <c r="AR371" s="88"/>
      <c r="AS371" s="88">
        <v>12</v>
      </c>
      <c r="AT371" s="88"/>
      <c r="AU371" s="88"/>
      <c r="AV371" s="88"/>
      <c r="AW371" s="88">
        <v>12</v>
      </c>
      <c r="AX371" s="88"/>
      <c r="AY371" s="88"/>
      <c r="AZ371" s="88"/>
      <c r="BA371" s="88"/>
      <c r="BB371" s="88">
        <v>12</v>
      </c>
      <c r="BC371" s="88"/>
    </row>
    <row r="372" spans="1:55" ht="21" customHeight="1" x14ac:dyDescent="0.15">
      <c r="A372" s="2" t="s">
        <v>121</v>
      </c>
      <c r="B372" s="87" t="s">
        <v>124</v>
      </c>
      <c r="C372" s="87"/>
      <c r="D372" s="87"/>
      <c r="E372" s="87"/>
      <c r="F372" s="87"/>
      <c r="G372" s="87"/>
      <c r="H372" s="87"/>
      <c r="I372" s="87"/>
      <c r="J372" s="87"/>
      <c r="K372" s="87"/>
      <c r="L372" s="87"/>
      <c r="M372" s="87" t="s">
        <v>322</v>
      </c>
      <c r="N372" s="87"/>
      <c r="O372" s="87"/>
      <c r="P372" s="87"/>
      <c r="Q372" s="87"/>
      <c r="R372" s="87"/>
      <c r="S372" s="87"/>
      <c r="T372" s="87" t="s">
        <v>168</v>
      </c>
      <c r="U372" s="87"/>
      <c r="V372" s="87"/>
      <c r="W372" s="87"/>
      <c r="X372" s="87"/>
      <c r="Y372" s="87"/>
      <c r="Z372" s="87"/>
      <c r="AA372" s="87"/>
      <c r="AB372" s="88" t="s">
        <v>7</v>
      </c>
      <c r="AC372" s="88"/>
      <c r="AD372" s="88"/>
      <c r="AE372" s="88"/>
      <c r="AF372" s="88"/>
      <c r="AG372" s="88" t="s">
        <v>7</v>
      </c>
      <c r="AH372" s="88"/>
      <c r="AI372" s="88"/>
      <c r="AJ372" s="88"/>
      <c r="AK372" s="88"/>
      <c r="AL372" s="88"/>
      <c r="AM372" s="88" t="s">
        <v>7</v>
      </c>
      <c r="AN372" s="88"/>
      <c r="AO372" s="88"/>
      <c r="AP372" s="88"/>
      <c r="AQ372" s="88"/>
      <c r="AR372" s="88"/>
      <c r="AS372" s="88">
        <v>35</v>
      </c>
      <c r="AT372" s="88"/>
      <c r="AU372" s="88"/>
      <c r="AV372" s="88"/>
      <c r="AW372" s="88">
        <v>35</v>
      </c>
      <c r="AX372" s="88"/>
      <c r="AY372" s="88"/>
      <c r="AZ372" s="88"/>
      <c r="BA372" s="88"/>
      <c r="BB372" s="88">
        <v>35</v>
      </c>
      <c r="BC372" s="88"/>
    </row>
    <row r="373" spans="1:55" ht="29.85" customHeight="1" x14ac:dyDescent="0.15">
      <c r="A373" s="2" t="s">
        <v>121</v>
      </c>
      <c r="B373" s="87" t="s">
        <v>126</v>
      </c>
      <c r="C373" s="87"/>
      <c r="D373" s="87"/>
      <c r="E373" s="87"/>
      <c r="F373" s="87"/>
      <c r="G373" s="87"/>
      <c r="H373" s="87"/>
      <c r="I373" s="87"/>
      <c r="J373" s="87"/>
      <c r="K373" s="87"/>
      <c r="L373" s="87"/>
      <c r="M373" s="87" t="s">
        <v>323</v>
      </c>
      <c r="N373" s="87"/>
      <c r="O373" s="87"/>
      <c r="P373" s="87"/>
      <c r="Q373" s="87"/>
      <c r="R373" s="87"/>
      <c r="S373" s="87"/>
      <c r="T373" s="87" t="s">
        <v>168</v>
      </c>
      <c r="U373" s="87"/>
      <c r="V373" s="87"/>
      <c r="W373" s="87"/>
      <c r="X373" s="87"/>
      <c r="Y373" s="87"/>
      <c r="Z373" s="87"/>
      <c r="AA373" s="87"/>
      <c r="AB373" s="88" t="s">
        <v>7</v>
      </c>
      <c r="AC373" s="88"/>
      <c r="AD373" s="88"/>
      <c r="AE373" s="88"/>
      <c r="AF373" s="88"/>
      <c r="AG373" s="88" t="s">
        <v>7</v>
      </c>
      <c r="AH373" s="88"/>
      <c r="AI373" s="88"/>
      <c r="AJ373" s="88"/>
      <c r="AK373" s="88"/>
      <c r="AL373" s="88"/>
      <c r="AM373" s="88" t="s">
        <v>7</v>
      </c>
      <c r="AN373" s="88"/>
      <c r="AO373" s="88"/>
      <c r="AP373" s="88"/>
      <c r="AQ373" s="88"/>
      <c r="AR373" s="88"/>
      <c r="AS373" s="88">
        <v>2</v>
      </c>
      <c r="AT373" s="88"/>
      <c r="AU373" s="88"/>
      <c r="AV373" s="88"/>
      <c r="AW373" s="88">
        <v>2</v>
      </c>
      <c r="AX373" s="88"/>
      <c r="AY373" s="88"/>
      <c r="AZ373" s="88"/>
      <c r="BA373" s="88"/>
      <c r="BB373" s="88">
        <v>2</v>
      </c>
      <c r="BC373" s="88"/>
    </row>
    <row r="374" spans="1:55" ht="47.65" customHeight="1" x14ac:dyDescent="0.15">
      <c r="A374" s="2" t="s">
        <v>121</v>
      </c>
      <c r="B374" s="87" t="s">
        <v>128</v>
      </c>
      <c r="C374" s="87"/>
      <c r="D374" s="87"/>
      <c r="E374" s="87"/>
      <c r="F374" s="87"/>
      <c r="G374" s="87"/>
      <c r="H374" s="87"/>
      <c r="I374" s="87"/>
      <c r="J374" s="87"/>
      <c r="K374" s="87"/>
      <c r="L374" s="87"/>
      <c r="M374" s="87" t="s">
        <v>324</v>
      </c>
      <c r="N374" s="87"/>
      <c r="O374" s="87"/>
      <c r="P374" s="87"/>
      <c r="Q374" s="87"/>
      <c r="R374" s="87"/>
      <c r="S374" s="87"/>
      <c r="T374" s="87" t="s">
        <v>168</v>
      </c>
      <c r="U374" s="87"/>
      <c r="V374" s="87"/>
      <c r="W374" s="87"/>
      <c r="X374" s="87"/>
      <c r="Y374" s="87"/>
      <c r="Z374" s="87"/>
      <c r="AA374" s="87"/>
      <c r="AB374" s="88" t="s">
        <v>7</v>
      </c>
      <c r="AC374" s="88"/>
      <c r="AD374" s="88"/>
      <c r="AE374" s="88"/>
      <c r="AF374" s="88"/>
      <c r="AG374" s="88" t="s">
        <v>7</v>
      </c>
      <c r="AH374" s="88"/>
      <c r="AI374" s="88"/>
      <c r="AJ374" s="88"/>
      <c r="AK374" s="88"/>
      <c r="AL374" s="88"/>
      <c r="AM374" s="88" t="s">
        <v>7</v>
      </c>
      <c r="AN374" s="88"/>
      <c r="AO374" s="88"/>
      <c r="AP374" s="88"/>
      <c r="AQ374" s="88"/>
      <c r="AR374" s="88"/>
      <c r="AS374" s="88">
        <v>8</v>
      </c>
      <c r="AT374" s="88"/>
      <c r="AU374" s="88"/>
      <c r="AV374" s="88"/>
      <c r="AW374" s="88">
        <v>8</v>
      </c>
      <c r="AX374" s="88"/>
      <c r="AY374" s="88"/>
      <c r="AZ374" s="88"/>
      <c r="BA374" s="88"/>
      <c r="BB374" s="88">
        <v>8</v>
      </c>
      <c r="BC374" s="88"/>
    </row>
    <row r="375" spans="1:55" ht="21" customHeight="1" x14ac:dyDescent="0.15">
      <c r="A375" s="2" t="s">
        <v>121</v>
      </c>
      <c r="B375" s="87" t="s">
        <v>246</v>
      </c>
      <c r="C375" s="87"/>
      <c r="D375" s="87"/>
      <c r="E375" s="87"/>
      <c r="F375" s="87"/>
      <c r="G375" s="87"/>
      <c r="H375" s="87"/>
      <c r="I375" s="87"/>
      <c r="J375" s="87"/>
      <c r="K375" s="87"/>
      <c r="L375" s="87"/>
      <c r="M375" s="87" t="s">
        <v>325</v>
      </c>
      <c r="N375" s="87"/>
      <c r="O375" s="87"/>
      <c r="P375" s="87"/>
      <c r="Q375" s="87"/>
      <c r="R375" s="87"/>
      <c r="S375" s="87"/>
      <c r="T375" s="87" t="s">
        <v>168</v>
      </c>
      <c r="U375" s="87"/>
      <c r="V375" s="87"/>
      <c r="W375" s="87"/>
      <c r="X375" s="87"/>
      <c r="Y375" s="87"/>
      <c r="Z375" s="87"/>
      <c r="AA375" s="87"/>
      <c r="AB375" s="88" t="s">
        <v>7</v>
      </c>
      <c r="AC375" s="88"/>
      <c r="AD375" s="88"/>
      <c r="AE375" s="88"/>
      <c r="AF375" s="88"/>
      <c r="AG375" s="88" t="s">
        <v>7</v>
      </c>
      <c r="AH375" s="88"/>
      <c r="AI375" s="88"/>
      <c r="AJ375" s="88"/>
      <c r="AK375" s="88"/>
      <c r="AL375" s="88"/>
      <c r="AM375" s="88" t="s">
        <v>7</v>
      </c>
      <c r="AN375" s="88"/>
      <c r="AO375" s="88"/>
      <c r="AP375" s="88"/>
      <c r="AQ375" s="88"/>
      <c r="AR375" s="88"/>
      <c r="AS375" s="88">
        <v>25</v>
      </c>
      <c r="AT375" s="88"/>
      <c r="AU375" s="88"/>
      <c r="AV375" s="88"/>
      <c r="AW375" s="88">
        <v>25</v>
      </c>
      <c r="AX375" s="88"/>
      <c r="AY375" s="88"/>
      <c r="AZ375" s="88"/>
      <c r="BA375" s="88"/>
      <c r="BB375" s="88">
        <v>25</v>
      </c>
      <c r="BC375" s="88"/>
    </row>
    <row r="376" spans="1:55" ht="21" customHeight="1" x14ac:dyDescent="0.15">
      <c r="A376" s="2" t="s">
        <v>121</v>
      </c>
      <c r="B376" s="87" t="s">
        <v>248</v>
      </c>
      <c r="C376" s="87"/>
      <c r="D376" s="87"/>
      <c r="E376" s="87"/>
      <c r="F376" s="87"/>
      <c r="G376" s="87"/>
      <c r="H376" s="87"/>
      <c r="I376" s="87"/>
      <c r="J376" s="87"/>
      <c r="K376" s="87"/>
      <c r="L376" s="87"/>
      <c r="M376" s="87" t="s">
        <v>326</v>
      </c>
      <c r="N376" s="87"/>
      <c r="O376" s="87"/>
      <c r="P376" s="87"/>
      <c r="Q376" s="87"/>
      <c r="R376" s="87"/>
      <c r="S376" s="87"/>
      <c r="T376" s="87" t="s">
        <v>168</v>
      </c>
      <c r="U376" s="87"/>
      <c r="V376" s="87"/>
      <c r="W376" s="87"/>
      <c r="X376" s="87"/>
      <c r="Y376" s="87"/>
      <c r="Z376" s="87"/>
      <c r="AA376" s="87"/>
      <c r="AB376" s="88" t="s">
        <v>7</v>
      </c>
      <c r="AC376" s="88"/>
      <c r="AD376" s="88"/>
      <c r="AE376" s="88"/>
      <c r="AF376" s="88"/>
      <c r="AG376" s="88" t="s">
        <v>7</v>
      </c>
      <c r="AH376" s="88"/>
      <c r="AI376" s="88"/>
      <c r="AJ376" s="88"/>
      <c r="AK376" s="88"/>
      <c r="AL376" s="88"/>
      <c r="AM376" s="88" t="s">
        <v>7</v>
      </c>
      <c r="AN376" s="88"/>
      <c r="AO376" s="88"/>
      <c r="AP376" s="88"/>
      <c r="AQ376" s="88"/>
      <c r="AR376" s="88"/>
      <c r="AS376" s="88">
        <v>8</v>
      </c>
      <c r="AT376" s="88"/>
      <c r="AU376" s="88"/>
      <c r="AV376" s="88"/>
      <c r="AW376" s="88">
        <v>8</v>
      </c>
      <c r="AX376" s="88"/>
      <c r="AY376" s="88"/>
      <c r="AZ376" s="88"/>
      <c r="BA376" s="88"/>
      <c r="BB376" s="88">
        <v>8</v>
      </c>
      <c r="BC376" s="88"/>
    </row>
    <row r="377" spans="1:55" ht="21" customHeight="1" x14ac:dyDescent="0.15">
      <c r="A377" s="2" t="s">
        <v>121</v>
      </c>
      <c r="B377" s="87" t="s">
        <v>250</v>
      </c>
      <c r="C377" s="87"/>
      <c r="D377" s="87"/>
      <c r="E377" s="87"/>
      <c r="F377" s="87"/>
      <c r="G377" s="87"/>
      <c r="H377" s="87"/>
      <c r="I377" s="87"/>
      <c r="J377" s="87"/>
      <c r="K377" s="87"/>
      <c r="L377" s="87"/>
      <c r="M377" s="87" t="s">
        <v>327</v>
      </c>
      <c r="N377" s="87"/>
      <c r="O377" s="87"/>
      <c r="P377" s="87"/>
      <c r="Q377" s="87"/>
      <c r="R377" s="87"/>
      <c r="S377" s="87"/>
      <c r="T377" s="87" t="s">
        <v>168</v>
      </c>
      <c r="U377" s="87"/>
      <c r="V377" s="87"/>
      <c r="W377" s="87"/>
      <c r="X377" s="87"/>
      <c r="Y377" s="87"/>
      <c r="Z377" s="87"/>
      <c r="AA377" s="87"/>
      <c r="AB377" s="88" t="s">
        <v>7</v>
      </c>
      <c r="AC377" s="88"/>
      <c r="AD377" s="88"/>
      <c r="AE377" s="88"/>
      <c r="AF377" s="88"/>
      <c r="AG377" s="88" t="s">
        <v>7</v>
      </c>
      <c r="AH377" s="88"/>
      <c r="AI377" s="88"/>
      <c r="AJ377" s="88"/>
      <c r="AK377" s="88"/>
      <c r="AL377" s="88"/>
      <c r="AM377" s="88" t="s">
        <v>7</v>
      </c>
      <c r="AN377" s="88"/>
      <c r="AO377" s="88"/>
      <c r="AP377" s="88"/>
      <c r="AQ377" s="88"/>
      <c r="AR377" s="88"/>
      <c r="AS377" s="88">
        <v>60</v>
      </c>
      <c r="AT377" s="88"/>
      <c r="AU377" s="88"/>
      <c r="AV377" s="88"/>
      <c r="AW377" s="88">
        <v>60</v>
      </c>
      <c r="AX377" s="88"/>
      <c r="AY377" s="88"/>
      <c r="AZ377" s="88"/>
      <c r="BA377" s="88"/>
      <c r="BB377" s="88">
        <v>60</v>
      </c>
      <c r="BC377" s="88"/>
    </row>
    <row r="378" spans="1:55" ht="13.7" customHeight="1" x14ac:dyDescent="0.15">
      <c r="A378" s="2" t="s">
        <v>130</v>
      </c>
      <c r="B378" s="87" t="s">
        <v>131</v>
      </c>
      <c r="C378" s="87"/>
      <c r="D378" s="87"/>
      <c r="E378" s="87"/>
      <c r="F378" s="87"/>
      <c r="G378" s="87"/>
      <c r="H378" s="87"/>
      <c r="I378" s="87"/>
      <c r="J378" s="87"/>
      <c r="K378" s="87"/>
      <c r="L378" s="87"/>
      <c r="M378" s="87" t="s">
        <v>328</v>
      </c>
      <c r="N378" s="87"/>
      <c r="O378" s="87"/>
      <c r="P378" s="87"/>
      <c r="Q378" s="87"/>
      <c r="R378" s="87"/>
      <c r="S378" s="87"/>
      <c r="T378" s="87" t="s">
        <v>329</v>
      </c>
      <c r="U378" s="87"/>
      <c r="V378" s="87"/>
      <c r="W378" s="87"/>
      <c r="X378" s="87"/>
      <c r="Y378" s="87"/>
      <c r="Z378" s="87"/>
      <c r="AA378" s="87"/>
      <c r="AB378" s="88" t="s">
        <v>7</v>
      </c>
      <c r="AC378" s="88"/>
      <c r="AD378" s="88"/>
      <c r="AE378" s="88"/>
      <c r="AF378" s="88"/>
      <c r="AG378" s="88" t="s">
        <v>7</v>
      </c>
      <c r="AH378" s="88"/>
      <c r="AI378" s="88"/>
      <c r="AJ378" s="88"/>
      <c r="AK378" s="88"/>
      <c r="AL378" s="88"/>
      <c r="AM378" s="88" t="s">
        <v>7</v>
      </c>
      <c r="AN378" s="88"/>
      <c r="AO378" s="88"/>
      <c r="AP378" s="88"/>
      <c r="AQ378" s="88"/>
      <c r="AR378" s="88"/>
      <c r="AS378" s="88">
        <v>23000</v>
      </c>
      <c r="AT378" s="88"/>
      <c r="AU378" s="88"/>
      <c r="AV378" s="88"/>
      <c r="AW378" s="88">
        <v>23000</v>
      </c>
      <c r="AX378" s="88"/>
      <c r="AY378" s="88"/>
      <c r="AZ378" s="88"/>
      <c r="BA378" s="88"/>
      <c r="BB378" s="88">
        <v>23000</v>
      </c>
      <c r="BC378" s="88"/>
    </row>
    <row r="379" spans="1:55" ht="21" customHeight="1" x14ac:dyDescent="0.15">
      <c r="A379" s="2" t="s">
        <v>130</v>
      </c>
      <c r="B379" s="87" t="s">
        <v>133</v>
      </c>
      <c r="C379" s="87"/>
      <c r="D379" s="87"/>
      <c r="E379" s="87"/>
      <c r="F379" s="87"/>
      <c r="G379" s="87"/>
      <c r="H379" s="87"/>
      <c r="I379" s="87"/>
      <c r="J379" s="87"/>
      <c r="K379" s="87"/>
      <c r="L379" s="87"/>
      <c r="M379" s="87" t="s">
        <v>330</v>
      </c>
      <c r="N379" s="87"/>
      <c r="O379" s="87"/>
      <c r="P379" s="87"/>
      <c r="Q379" s="87"/>
      <c r="R379" s="87"/>
      <c r="S379" s="87"/>
      <c r="T379" s="87" t="s">
        <v>331</v>
      </c>
      <c r="U379" s="87"/>
      <c r="V379" s="87"/>
      <c r="W379" s="87"/>
      <c r="X379" s="87"/>
      <c r="Y379" s="87"/>
      <c r="Z379" s="87"/>
      <c r="AA379" s="87"/>
      <c r="AB379" s="88" t="s">
        <v>7</v>
      </c>
      <c r="AC379" s="88"/>
      <c r="AD379" s="88"/>
      <c r="AE379" s="88"/>
      <c r="AF379" s="88"/>
      <c r="AG379" s="88" t="s">
        <v>7</v>
      </c>
      <c r="AH379" s="88"/>
      <c r="AI379" s="88"/>
      <c r="AJ379" s="88"/>
      <c r="AK379" s="88"/>
      <c r="AL379" s="88"/>
      <c r="AM379" s="88" t="s">
        <v>7</v>
      </c>
      <c r="AN379" s="88"/>
      <c r="AO379" s="88"/>
      <c r="AP379" s="88"/>
      <c r="AQ379" s="88"/>
      <c r="AR379" s="88"/>
      <c r="AS379" s="88">
        <v>1</v>
      </c>
      <c r="AT379" s="88"/>
      <c r="AU379" s="88"/>
      <c r="AV379" s="88"/>
      <c r="AW379" s="88">
        <v>1</v>
      </c>
      <c r="AX379" s="88"/>
      <c r="AY379" s="88"/>
      <c r="AZ379" s="88"/>
      <c r="BA379" s="88"/>
      <c r="BB379" s="88">
        <v>1</v>
      </c>
      <c r="BC379" s="88"/>
    </row>
    <row r="380" spans="1:55" ht="13.7"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row>
    <row r="381" spans="1:55" ht="13.7" customHeight="1" x14ac:dyDescent="0.15">
      <c r="A381" s="89" t="s">
        <v>137</v>
      </c>
      <c r="B381" s="89"/>
      <c r="C381" s="89"/>
      <c r="D381" s="89"/>
      <c r="E381" s="89"/>
      <c r="F381" s="89"/>
      <c r="G381" s="89"/>
      <c r="H381" s="89"/>
      <c r="I381" s="89"/>
      <c r="J381" s="89"/>
      <c r="K381" s="89"/>
      <c r="L381" s="89"/>
      <c r="M381" s="89"/>
      <c r="N381" s="89"/>
      <c r="O381" s="89"/>
      <c r="P381" s="89"/>
      <c r="Q381" s="89"/>
      <c r="R381" s="89"/>
      <c r="S381" s="89"/>
      <c r="T381" s="89"/>
      <c r="U381" s="89"/>
      <c r="V381" s="89"/>
      <c r="W381" s="89"/>
      <c r="X381" s="89"/>
      <c r="Y381" s="89"/>
      <c r="Z381" s="89"/>
      <c r="AA381" s="89"/>
      <c r="AB381" s="89"/>
      <c r="AC381" s="89"/>
      <c r="AD381" s="89"/>
      <c r="AE381" s="89"/>
      <c r="AF381" s="89"/>
      <c r="AG381" s="89"/>
      <c r="AH381" s="89"/>
      <c r="AI381" s="1"/>
      <c r="AJ381" s="1"/>
      <c r="AK381" s="1"/>
      <c r="AL381" s="1"/>
      <c r="AM381" s="1"/>
      <c r="AN381" s="1"/>
      <c r="AO381" s="54" t="s">
        <v>9</v>
      </c>
      <c r="AP381" s="54"/>
      <c r="AQ381" s="54"/>
      <c r="AR381" s="54"/>
      <c r="AS381" s="54"/>
      <c r="AT381" s="54"/>
      <c r="AU381" s="54"/>
      <c r="AV381" s="54"/>
      <c r="AW381" s="54"/>
      <c r="AX381" s="54"/>
      <c r="AY381" s="54"/>
      <c r="AZ381" s="54"/>
      <c r="BA381" s="54"/>
      <c r="BB381" s="54"/>
      <c r="BC381" s="54"/>
    </row>
    <row r="382" spans="1:55" ht="13.7" customHeight="1" x14ac:dyDescent="0.15">
      <c r="A382" s="44" t="s">
        <v>10</v>
      </c>
      <c r="B382" s="44"/>
      <c r="C382" s="44"/>
      <c r="D382" s="44"/>
      <c r="E382" s="44"/>
      <c r="F382" s="44"/>
      <c r="G382" s="44"/>
      <c r="H382" s="44"/>
      <c r="I382" s="44"/>
      <c r="J382" s="44"/>
      <c r="K382" s="44"/>
      <c r="L382" s="44"/>
      <c r="M382" s="44"/>
      <c r="N382" s="44"/>
      <c r="O382" s="44"/>
      <c r="P382" s="44"/>
      <c r="Q382" s="44"/>
      <c r="R382" s="44" t="s">
        <v>110</v>
      </c>
      <c r="S382" s="44"/>
      <c r="T382" s="44"/>
      <c r="U382" s="44"/>
      <c r="V382" s="44"/>
      <c r="W382" s="44"/>
      <c r="X382" s="44"/>
      <c r="Y382" s="44"/>
      <c r="Z382" s="44"/>
      <c r="AA382" s="44"/>
      <c r="AB382" s="44"/>
      <c r="AC382" s="44" t="s">
        <v>12</v>
      </c>
      <c r="AD382" s="44"/>
      <c r="AE382" s="44"/>
      <c r="AF382" s="44"/>
      <c r="AG382" s="44"/>
      <c r="AH382" s="44" t="s">
        <v>13</v>
      </c>
      <c r="AI382" s="44"/>
      <c r="AJ382" s="44"/>
      <c r="AK382" s="44"/>
      <c r="AL382" s="44"/>
      <c r="AM382" s="44"/>
      <c r="AN382" s="44" t="s">
        <v>14</v>
      </c>
      <c r="AO382" s="44"/>
      <c r="AP382" s="44"/>
      <c r="AQ382" s="44"/>
      <c r="AR382" s="44"/>
      <c r="AS382" s="44"/>
      <c r="AT382" s="44" t="s">
        <v>15</v>
      </c>
      <c r="AU382" s="44"/>
      <c r="AV382" s="44"/>
      <c r="AW382" s="44"/>
      <c r="AX382" s="44" t="s">
        <v>16</v>
      </c>
      <c r="AY382" s="44"/>
      <c r="AZ382" s="44"/>
      <c r="BA382" s="44"/>
      <c r="BB382" s="44"/>
      <c r="BC382" s="4" t="s">
        <v>17</v>
      </c>
    </row>
    <row r="383" spans="1:55" ht="21.6" customHeight="1" x14ac:dyDescent="0.15">
      <c r="A383" s="44" t="s">
        <v>10</v>
      </c>
      <c r="B383" s="44"/>
      <c r="C383" s="44"/>
      <c r="D383" s="44"/>
      <c r="E383" s="44"/>
      <c r="F383" s="44"/>
      <c r="G383" s="44"/>
      <c r="H383" s="44"/>
      <c r="I383" s="44"/>
      <c r="J383" s="44"/>
      <c r="K383" s="44"/>
      <c r="L383" s="44"/>
      <c r="M383" s="44"/>
      <c r="N383" s="44"/>
      <c r="O383" s="44"/>
      <c r="P383" s="44"/>
      <c r="Q383" s="44"/>
      <c r="R383" s="44" t="s">
        <v>138</v>
      </c>
      <c r="S383" s="44"/>
      <c r="T383" s="44"/>
      <c r="U383" s="44"/>
      <c r="V383" s="44"/>
      <c r="W383" s="44"/>
      <c r="X383" s="44" t="s">
        <v>139</v>
      </c>
      <c r="Y383" s="44"/>
      <c r="Z383" s="44"/>
      <c r="AA383" s="44"/>
      <c r="AB383" s="44"/>
      <c r="AC383" s="44" t="s">
        <v>20</v>
      </c>
      <c r="AD383" s="44"/>
      <c r="AE383" s="44"/>
      <c r="AF383" s="44"/>
      <c r="AG383" s="44"/>
      <c r="AH383" s="44" t="s">
        <v>20</v>
      </c>
      <c r="AI383" s="44"/>
      <c r="AJ383" s="44"/>
      <c r="AK383" s="44"/>
      <c r="AL383" s="44"/>
      <c r="AM383" s="44"/>
      <c r="AN383" s="44" t="s">
        <v>21</v>
      </c>
      <c r="AO383" s="44"/>
      <c r="AP383" s="44"/>
      <c r="AQ383" s="44"/>
      <c r="AR383" s="44"/>
      <c r="AS383" s="44"/>
      <c r="AT383" s="44" t="s">
        <v>22</v>
      </c>
      <c r="AU383" s="44"/>
      <c r="AV383" s="44"/>
      <c r="AW383" s="44"/>
      <c r="AX383" s="44" t="s">
        <v>23</v>
      </c>
      <c r="AY383" s="44"/>
      <c r="AZ383" s="44"/>
      <c r="BA383" s="44"/>
      <c r="BB383" s="44"/>
      <c r="BC383" s="4" t="s">
        <v>23</v>
      </c>
    </row>
    <row r="384" spans="1:55" ht="13.7" customHeight="1" x14ac:dyDescent="0.15">
      <c r="A384" s="90" t="s">
        <v>140</v>
      </c>
      <c r="B384" s="90"/>
      <c r="C384" s="90"/>
      <c r="D384" s="90"/>
      <c r="E384" s="90"/>
      <c r="F384" s="90"/>
      <c r="G384" s="90"/>
      <c r="H384" s="90"/>
      <c r="I384" s="90"/>
      <c r="J384" s="90"/>
      <c r="K384" s="90"/>
      <c r="L384" s="90"/>
      <c r="M384" s="90"/>
      <c r="N384" s="90"/>
      <c r="O384" s="90"/>
      <c r="P384" s="90"/>
      <c r="Q384" s="90"/>
      <c r="R384" s="84" t="s">
        <v>7</v>
      </c>
      <c r="S384" s="84"/>
      <c r="T384" s="84"/>
      <c r="U384" s="84"/>
      <c r="V384" s="84"/>
      <c r="W384" s="84"/>
      <c r="X384" s="84" t="s">
        <v>7</v>
      </c>
      <c r="Y384" s="84"/>
      <c r="Z384" s="84"/>
      <c r="AA384" s="84"/>
      <c r="AB384" s="84"/>
      <c r="AC384" s="91">
        <f>SUM(AC385)</f>
        <v>15063.275659999998</v>
      </c>
      <c r="AD384" s="91"/>
      <c r="AE384" s="91"/>
      <c r="AF384" s="91"/>
      <c r="AG384" s="91"/>
      <c r="AH384" s="91">
        <f>SUM(AH385)</f>
        <v>29657.355190000009</v>
      </c>
      <c r="AI384" s="91"/>
      <c r="AJ384" s="91"/>
      <c r="AK384" s="91"/>
      <c r="AL384" s="91"/>
      <c r="AM384" s="91"/>
      <c r="AN384" s="91">
        <f>SUM(AN385)</f>
        <v>38409.699999999997</v>
      </c>
      <c r="AO384" s="91"/>
      <c r="AP384" s="91"/>
      <c r="AQ384" s="91"/>
      <c r="AR384" s="91"/>
      <c r="AS384" s="91"/>
      <c r="AT384" s="91" t="s">
        <v>332</v>
      </c>
      <c r="AU384" s="91"/>
      <c r="AV384" s="91"/>
      <c r="AW384" s="91"/>
      <c r="AX384" s="91" t="s">
        <v>332</v>
      </c>
      <c r="AY384" s="91"/>
      <c r="AZ384" s="91"/>
      <c r="BA384" s="91"/>
      <c r="BB384" s="91"/>
      <c r="BC384" s="10" t="s">
        <v>332</v>
      </c>
    </row>
    <row r="385" spans="1:55" ht="13.7" customHeight="1" x14ac:dyDescent="0.15">
      <c r="A385" s="38" t="s">
        <v>141</v>
      </c>
      <c r="B385" s="38"/>
      <c r="C385" s="38"/>
      <c r="D385" s="38"/>
      <c r="E385" s="38"/>
      <c r="F385" s="38"/>
      <c r="G385" s="38"/>
      <c r="H385" s="38"/>
      <c r="I385" s="38"/>
      <c r="J385" s="38"/>
      <c r="K385" s="38"/>
      <c r="L385" s="38"/>
      <c r="M385" s="38"/>
      <c r="N385" s="38"/>
      <c r="O385" s="38"/>
      <c r="P385" s="38"/>
      <c r="Q385" s="38"/>
      <c r="R385" s="92"/>
      <c r="S385" s="92"/>
      <c r="T385" s="92"/>
      <c r="U385" s="92"/>
      <c r="V385" s="92"/>
      <c r="W385" s="92"/>
      <c r="X385" s="84" t="s">
        <v>7</v>
      </c>
      <c r="Y385" s="84"/>
      <c r="Z385" s="84"/>
      <c r="AA385" s="84"/>
      <c r="AB385" s="84"/>
      <c r="AC385" s="81">
        <f>SUM(AC386:AG420)</f>
        <v>15063.275659999998</v>
      </c>
      <c r="AD385" s="81"/>
      <c r="AE385" s="81"/>
      <c r="AF385" s="81"/>
      <c r="AG385" s="81"/>
      <c r="AH385" s="81">
        <f>SUM(AH386:AM420)</f>
        <v>29657.355190000009</v>
      </c>
      <c r="AI385" s="81"/>
      <c r="AJ385" s="81"/>
      <c r="AK385" s="81"/>
      <c r="AL385" s="81"/>
      <c r="AM385" s="81"/>
      <c r="AN385" s="81">
        <f>SUM(AN386:AS420)</f>
        <v>38409.699999999997</v>
      </c>
      <c r="AO385" s="81"/>
      <c r="AP385" s="81"/>
      <c r="AQ385" s="81"/>
      <c r="AR385" s="81"/>
      <c r="AS385" s="81"/>
      <c r="AT385" s="81">
        <f>SUM(AT386:AW420)</f>
        <v>40118.1</v>
      </c>
      <c r="AU385" s="81"/>
      <c r="AV385" s="81"/>
      <c r="AW385" s="81"/>
      <c r="AX385" s="81">
        <f>SUM(AX386:BB420)</f>
        <v>40118.1</v>
      </c>
      <c r="AY385" s="81"/>
      <c r="AZ385" s="81"/>
      <c r="BA385" s="81"/>
      <c r="BB385" s="81"/>
      <c r="BC385" s="3">
        <f>SUM(BC386:BC420)</f>
        <v>40118.1</v>
      </c>
    </row>
    <row r="386" spans="1:55" ht="13.7" customHeight="1" x14ac:dyDescent="0.15">
      <c r="A386" s="38" t="s">
        <v>142</v>
      </c>
      <c r="B386" s="38"/>
      <c r="C386" s="38"/>
      <c r="D386" s="38"/>
      <c r="E386" s="38"/>
      <c r="F386" s="38"/>
      <c r="G386" s="38"/>
      <c r="H386" s="38"/>
      <c r="I386" s="38"/>
      <c r="J386" s="38"/>
      <c r="K386" s="38"/>
      <c r="L386" s="38"/>
      <c r="M386" s="38"/>
      <c r="N386" s="38"/>
      <c r="O386" s="38"/>
      <c r="P386" s="38"/>
      <c r="Q386" s="38"/>
      <c r="R386" s="92" t="s">
        <v>478</v>
      </c>
      <c r="S386" s="92"/>
      <c r="T386" s="92"/>
      <c r="U386" s="92"/>
      <c r="V386" s="92"/>
      <c r="W386" s="92"/>
      <c r="X386" s="84">
        <v>211180</v>
      </c>
      <c r="Y386" s="84"/>
      <c r="Z386" s="84"/>
      <c r="AA386" s="84"/>
      <c r="AB386" s="84"/>
      <c r="AC386" s="81">
        <v>9708.6720499999992</v>
      </c>
      <c r="AD386" s="81"/>
      <c r="AE386" s="81"/>
      <c r="AF386" s="81"/>
      <c r="AG386" s="81"/>
      <c r="AH386" s="81">
        <v>20895.38119</v>
      </c>
      <c r="AI386" s="81"/>
      <c r="AJ386" s="81"/>
      <c r="AK386" s="81"/>
      <c r="AL386" s="81"/>
      <c r="AM386" s="81"/>
      <c r="AN386" s="81">
        <v>23655.19</v>
      </c>
      <c r="AO386" s="81"/>
      <c r="AP386" s="81"/>
      <c r="AQ386" s="81"/>
      <c r="AR386" s="81"/>
      <c r="AS386" s="81"/>
      <c r="AT386" s="81">
        <v>24855.3</v>
      </c>
      <c r="AU386" s="81"/>
      <c r="AV386" s="81"/>
      <c r="AW386" s="81"/>
      <c r="AX386" s="81">
        <v>24855.3</v>
      </c>
      <c r="AY386" s="81"/>
      <c r="AZ386" s="81"/>
      <c r="BA386" s="81"/>
      <c r="BB386" s="81"/>
      <c r="BC386" s="3">
        <v>24855.3</v>
      </c>
    </row>
    <row r="387" spans="1:55" ht="13.7" customHeight="1" x14ac:dyDescent="0.15">
      <c r="A387" s="38" t="s">
        <v>333</v>
      </c>
      <c r="B387" s="38"/>
      <c r="C387" s="38"/>
      <c r="D387" s="38"/>
      <c r="E387" s="38"/>
      <c r="F387" s="38"/>
      <c r="G387" s="38"/>
      <c r="H387" s="38"/>
      <c r="I387" s="38"/>
      <c r="J387" s="38"/>
      <c r="K387" s="38"/>
      <c r="L387" s="38"/>
      <c r="M387" s="38"/>
      <c r="N387" s="38"/>
      <c r="O387" s="38"/>
      <c r="P387" s="38"/>
      <c r="Q387" s="38"/>
      <c r="R387" s="92" t="s">
        <v>478</v>
      </c>
      <c r="S387" s="92"/>
      <c r="T387" s="92"/>
      <c r="U387" s="92"/>
      <c r="V387" s="92"/>
      <c r="W387" s="92"/>
      <c r="X387" s="84">
        <v>211200</v>
      </c>
      <c r="Y387" s="84"/>
      <c r="Z387" s="84"/>
      <c r="AA387" s="84"/>
      <c r="AB387" s="84"/>
      <c r="AC387" s="81" t="s">
        <v>7</v>
      </c>
      <c r="AD387" s="81"/>
      <c r="AE387" s="81"/>
      <c r="AF387" s="81"/>
      <c r="AG387" s="81"/>
      <c r="AH387" s="81">
        <v>53.774880000000003</v>
      </c>
      <c r="AI387" s="81"/>
      <c r="AJ387" s="81"/>
      <c r="AK387" s="81"/>
      <c r="AL387" s="81"/>
      <c r="AM387" s="81"/>
      <c r="AN387" s="81" t="s">
        <v>7</v>
      </c>
      <c r="AO387" s="81"/>
      <c r="AP387" s="81"/>
      <c r="AQ387" s="81"/>
      <c r="AR387" s="81"/>
      <c r="AS387" s="81"/>
      <c r="AT387" s="81">
        <v>120</v>
      </c>
      <c r="AU387" s="81"/>
      <c r="AV387" s="81"/>
      <c r="AW387" s="81"/>
      <c r="AX387" s="81">
        <v>120</v>
      </c>
      <c r="AY387" s="81"/>
      <c r="AZ387" s="81"/>
      <c r="BA387" s="81"/>
      <c r="BB387" s="81"/>
      <c r="BC387" s="3">
        <v>120</v>
      </c>
    </row>
    <row r="388" spans="1:55" ht="13.7" customHeight="1" x14ac:dyDescent="0.15">
      <c r="A388" s="38" t="s">
        <v>334</v>
      </c>
      <c r="B388" s="38"/>
      <c r="C388" s="38"/>
      <c r="D388" s="38"/>
      <c r="E388" s="38"/>
      <c r="F388" s="38"/>
      <c r="G388" s="38"/>
      <c r="H388" s="38"/>
      <c r="I388" s="38"/>
      <c r="J388" s="38"/>
      <c r="K388" s="38"/>
      <c r="L388" s="38"/>
      <c r="M388" s="38"/>
      <c r="N388" s="38"/>
      <c r="O388" s="38"/>
      <c r="P388" s="38"/>
      <c r="Q388" s="38"/>
      <c r="R388" s="92" t="s">
        <v>478</v>
      </c>
      <c r="S388" s="92"/>
      <c r="T388" s="92"/>
      <c r="U388" s="92"/>
      <c r="V388" s="92"/>
      <c r="W388" s="92"/>
      <c r="X388" s="84">
        <v>211390</v>
      </c>
      <c r="Y388" s="84"/>
      <c r="Z388" s="84"/>
      <c r="AA388" s="84"/>
      <c r="AB388" s="84"/>
      <c r="AC388" s="81" t="s">
        <v>7</v>
      </c>
      <c r="AD388" s="81"/>
      <c r="AE388" s="81"/>
      <c r="AF388" s="81"/>
      <c r="AG388" s="81"/>
      <c r="AH388" s="81" t="s">
        <v>7</v>
      </c>
      <c r="AI388" s="81"/>
      <c r="AJ388" s="81"/>
      <c r="AK388" s="81"/>
      <c r="AL388" s="81"/>
      <c r="AM388" s="81"/>
      <c r="AN388" s="81">
        <v>19</v>
      </c>
      <c r="AO388" s="81"/>
      <c r="AP388" s="81"/>
      <c r="AQ388" s="81"/>
      <c r="AR388" s="81"/>
      <c r="AS388" s="81"/>
      <c r="AT388" s="81">
        <v>19</v>
      </c>
      <c r="AU388" s="81"/>
      <c r="AV388" s="81"/>
      <c r="AW388" s="81"/>
      <c r="AX388" s="81">
        <v>19</v>
      </c>
      <c r="AY388" s="81"/>
      <c r="AZ388" s="81"/>
      <c r="BA388" s="81"/>
      <c r="BB388" s="81"/>
      <c r="BC388" s="3">
        <v>19</v>
      </c>
    </row>
    <row r="389" spans="1:55" ht="13.7" customHeight="1" x14ac:dyDescent="0.15">
      <c r="A389" s="38" t="s">
        <v>143</v>
      </c>
      <c r="B389" s="38"/>
      <c r="C389" s="38"/>
      <c r="D389" s="38"/>
      <c r="E389" s="38"/>
      <c r="F389" s="38"/>
      <c r="G389" s="38"/>
      <c r="H389" s="38"/>
      <c r="I389" s="38"/>
      <c r="J389" s="38"/>
      <c r="K389" s="38"/>
      <c r="L389" s="38"/>
      <c r="M389" s="38"/>
      <c r="N389" s="38"/>
      <c r="O389" s="38"/>
      <c r="P389" s="38"/>
      <c r="Q389" s="38"/>
      <c r="R389" s="92" t="s">
        <v>478</v>
      </c>
      <c r="S389" s="92"/>
      <c r="T389" s="92"/>
      <c r="U389" s="92"/>
      <c r="V389" s="92"/>
      <c r="W389" s="92"/>
      <c r="X389" s="84">
        <v>212100</v>
      </c>
      <c r="Y389" s="84"/>
      <c r="Z389" s="84"/>
      <c r="AA389" s="84"/>
      <c r="AB389" s="84"/>
      <c r="AC389" s="81">
        <v>2818.5445300000001</v>
      </c>
      <c r="AD389" s="81"/>
      <c r="AE389" s="81"/>
      <c r="AF389" s="81"/>
      <c r="AG389" s="81"/>
      <c r="AH389" s="81">
        <v>6071.7781699999996</v>
      </c>
      <c r="AI389" s="81"/>
      <c r="AJ389" s="81"/>
      <c r="AK389" s="81"/>
      <c r="AL389" s="81"/>
      <c r="AM389" s="81"/>
      <c r="AN389" s="81">
        <v>6860.01</v>
      </c>
      <c r="AO389" s="81"/>
      <c r="AP389" s="81"/>
      <c r="AQ389" s="81"/>
      <c r="AR389" s="81"/>
      <c r="AS389" s="81"/>
      <c r="AT389" s="81">
        <v>7248.3</v>
      </c>
      <c r="AU389" s="81"/>
      <c r="AV389" s="81"/>
      <c r="AW389" s="81"/>
      <c r="AX389" s="81">
        <v>7248.3</v>
      </c>
      <c r="AY389" s="81"/>
      <c r="AZ389" s="81"/>
      <c r="BA389" s="81"/>
      <c r="BB389" s="81"/>
      <c r="BC389" s="3">
        <v>7248.3</v>
      </c>
    </row>
    <row r="390" spans="1:55" ht="13.7" customHeight="1" x14ac:dyDescent="0.15">
      <c r="A390" s="38" t="s">
        <v>144</v>
      </c>
      <c r="B390" s="38"/>
      <c r="C390" s="38"/>
      <c r="D390" s="38"/>
      <c r="E390" s="38"/>
      <c r="F390" s="38"/>
      <c r="G390" s="38"/>
      <c r="H390" s="38"/>
      <c r="I390" s="38"/>
      <c r="J390" s="38"/>
      <c r="K390" s="38"/>
      <c r="L390" s="38"/>
      <c r="M390" s="38"/>
      <c r="N390" s="38"/>
      <c r="O390" s="38"/>
      <c r="P390" s="38"/>
      <c r="Q390" s="38"/>
      <c r="R390" s="92" t="s">
        <v>478</v>
      </c>
      <c r="S390" s="92"/>
      <c r="T390" s="92"/>
      <c r="U390" s="92"/>
      <c r="V390" s="92"/>
      <c r="W390" s="92"/>
      <c r="X390" s="84">
        <v>222210</v>
      </c>
      <c r="Y390" s="84"/>
      <c r="Z390" s="84"/>
      <c r="AA390" s="84"/>
      <c r="AB390" s="84"/>
      <c r="AC390" s="81">
        <v>167.89708999999999</v>
      </c>
      <c r="AD390" s="81"/>
      <c r="AE390" s="81"/>
      <c r="AF390" s="81"/>
      <c r="AG390" s="81"/>
      <c r="AH390" s="81">
        <v>145.73774</v>
      </c>
      <c r="AI390" s="81"/>
      <c r="AJ390" s="81"/>
      <c r="AK390" s="81"/>
      <c r="AL390" s="81"/>
      <c r="AM390" s="81"/>
      <c r="AN390" s="81">
        <v>195</v>
      </c>
      <c r="AO390" s="81"/>
      <c r="AP390" s="81"/>
      <c r="AQ390" s="81"/>
      <c r="AR390" s="81"/>
      <c r="AS390" s="81"/>
      <c r="AT390" s="81">
        <v>200</v>
      </c>
      <c r="AU390" s="81"/>
      <c r="AV390" s="81"/>
      <c r="AW390" s="81"/>
      <c r="AX390" s="81">
        <v>200</v>
      </c>
      <c r="AY390" s="81"/>
      <c r="AZ390" s="81"/>
      <c r="BA390" s="81"/>
      <c r="BB390" s="81"/>
      <c r="BC390" s="3">
        <v>200</v>
      </c>
    </row>
    <row r="391" spans="1:55" ht="13.7" customHeight="1" x14ac:dyDescent="0.15">
      <c r="A391" s="38" t="s">
        <v>175</v>
      </c>
      <c r="B391" s="38"/>
      <c r="C391" s="38"/>
      <c r="D391" s="38"/>
      <c r="E391" s="38"/>
      <c r="F391" s="38"/>
      <c r="G391" s="38"/>
      <c r="H391" s="38"/>
      <c r="I391" s="38"/>
      <c r="J391" s="38"/>
      <c r="K391" s="38"/>
      <c r="L391" s="38"/>
      <c r="M391" s="38"/>
      <c r="N391" s="38"/>
      <c r="O391" s="38"/>
      <c r="P391" s="38"/>
      <c r="Q391" s="38"/>
      <c r="R391" s="92" t="s">
        <v>478</v>
      </c>
      <c r="S391" s="92"/>
      <c r="T391" s="92"/>
      <c r="U391" s="92"/>
      <c r="V391" s="92"/>
      <c r="W391" s="92"/>
      <c r="X391" s="84">
        <v>222220</v>
      </c>
      <c r="Y391" s="84"/>
      <c r="Z391" s="84"/>
      <c r="AA391" s="84"/>
      <c r="AB391" s="84"/>
      <c r="AC391" s="81">
        <v>17.241710000000001</v>
      </c>
      <c r="AD391" s="81"/>
      <c r="AE391" s="81"/>
      <c r="AF391" s="81"/>
      <c r="AG391" s="81"/>
      <c r="AH391" s="81">
        <v>69.659220000000005</v>
      </c>
      <c r="AI391" s="81"/>
      <c r="AJ391" s="81"/>
      <c r="AK391" s="81"/>
      <c r="AL391" s="81"/>
      <c r="AM391" s="81"/>
      <c r="AN391" s="81">
        <v>100</v>
      </c>
      <c r="AO391" s="81"/>
      <c r="AP391" s="81"/>
      <c r="AQ391" s="81"/>
      <c r="AR391" s="81"/>
      <c r="AS391" s="81"/>
      <c r="AT391" s="81">
        <v>95</v>
      </c>
      <c r="AU391" s="81"/>
      <c r="AV391" s="81"/>
      <c r="AW391" s="81"/>
      <c r="AX391" s="81">
        <v>95</v>
      </c>
      <c r="AY391" s="81"/>
      <c r="AZ391" s="81"/>
      <c r="BA391" s="81"/>
      <c r="BB391" s="81"/>
      <c r="BC391" s="3">
        <v>95</v>
      </c>
    </row>
    <row r="392" spans="1:55" ht="13.7" customHeight="1" x14ac:dyDescent="0.15">
      <c r="A392" s="38" t="s">
        <v>176</v>
      </c>
      <c r="B392" s="38"/>
      <c r="C392" s="38"/>
      <c r="D392" s="38"/>
      <c r="E392" s="38"/>
      <c r="F392" s="38"/>
      <c r="G392" s="38"/>
      <c r="H392" s="38"/>
      <c r="I392" s="38"/>
      <c r="J392" s="38"/>
      <c r="K392" s="38"/>
      <c r="L392" s="38"/>
      <c r="M392" s="38"/>
      <c r="N392" s="38"/>
      <c r="O392" s="38"/>
      <c r="P392" s="38"/>
      <c r="Q392" s="38"/>
      <c r="R392" s="92" t="s">
        <v>478</v>
      </c>
      <c r="S392" s="92"/>
      <c r="T392" s="92"/>
      <c r="U392" s="92"/>
      <c r="V392" s="92"/>
      <c r="W392" s="92"/>
      <c r="X392" s="84">
        <v>222300</v>
      </c>
      <c r="Y392" s="84"/>
      <c r="Z392" s="84"/>
      <c r="AA392" s="84"/>
      <c r="AB392" s="84"/>
      <c r="AC392" s="81">
        <v>10.581429999999999</v>
      </c>
      <c r="AD392" s="81"/>
      <c r="AE392" s="81"/>
      <c r="AF392" s="81"/>
      <c r="AG392" s="81"/>
      <c r="AH392" s="81">
        <v>36.209440000000001</v>
      </c>
      <c r="AI392" s="81"/>
      <c r="AJ392" s="81"/>
      <c r="AK392" s="81"/>
      <c r="AL392" s="81"/>
      <c r="AM392" s="81"/>
      <c r="AN392" s="81">
        <v>414</v>
      </c>
      <c r="AO392" s="81"/>
      <c r="AP392" s="81"/>
      <c r="AQ392" s="81"/>
      <c r="AR392" s="81"/>
      <c r="AS392" s="81"/>
      <c r="AT392" s="81">
        <v>414</v>
      </c>
      <c r="AU392" s="81"/>
      <c r="AV392" s="81"/>
      <c r="AW392" s="81"/>
      <c r="AX392" s="81">
        <v>414</v>
      </c>
      <c r="AY392" s="81"/>
      <c r="AZ392" s="81"/>
      <c r="BA392" s="81"/>
      <c r="BB392" s="81"/>
      <c r="BC392" s="3">
        <v>414</v>
      </c>
    </row>
    <row r="393" spans="1:55" ht="13.7" customHeight="1" x14ac:dyDescent="0.15">
      <c r="A393" s="38" t="s">
        <v>177</v>
      </c>
      <c r="B393" s="38"/>
      <c r="C393" s="38"/>
      <c r="D393" s="38"/>
      <c r="E393" s="38"/>
      <c r="F393" s="38"/>
      <c r="G393" s="38"/>
      <c r="H393" s="38"/>
      <c r="I393" s="38"/>
      <c r="J393" s="38"/>
      <c r="K393" s="38"/>
      <c r="L393" s="38"/>
      <c r="M393" s="38"/>
      <c r="N393" s="38"/>
      <c r="O393" s="38"/>
      <c r="P393" s="38"/>
      <c r="Q393" s="38"/>
      <c r="R393" s="92" t="s">
        <v>478</v>
      </c>
      <c r="S393" s="92"/>
      <c r="T393" s="92"/>
      <c r="U393" s="92"/>
      <c r="V393" s="92"/>
      <c r="W393" s="92"/>
      <c r="X393" s="84">
        <v>222400</v>
      </c>
      <c r="Y393" s="84"/>
      <c r="Z393" s="84"/>
      <c r="AA393" s="84"/>
      <c r="AB393" s="84"/>
      <c r="AC393" s="81">
        <v>11.372</v>
      </c>
      <c r="AD393" s="81"/>
      <c r="AE393" s="81"/>
      <c r="AF393" s="81"/>
      <c r="AG393" s="81"/>
      <c r="AH393" s="81">
        <v>6.944</v>
      </c>
      <c r="AI393" s="81"/>
      <c r="AJ393" s="81"/>
      <c r="AK393" s="81"/>
      <c r="AL393" s="81"/>
      <c r="AM393" s="81"/>
      <c r="AN393" s="81">
        <v>15</v>
      </c>
      <c r="AO393" s="81"/>
      <c r="AP393" s="81"/>
      <c r="AQ393" s="81"/>
      <c r="AR393" s="81"/>
      <c r="AS393" s="81"/>
      <c r="AT393" s="81">
        <v>15</v>
      </c>
      <c r="AU393" s="81"/>
      <c r="AV393" s="81"/>
      <c r="AW393" s="81"/>
      <c r="AX393" s="81">
        <v>15</v>
      </c>
      <c r="AY393" s="81"/>
      <c r="AZ393" s="81"/>
      <c r="BA393" s="81"/>
      <c r="BB393" s="81"/>
      <c r="BC393" s="3">
        <v>15</v>
      </c>
    </row>
    <row r="394" spans="1:55" ht="13.7" customHeight="1" x14ac:dyDescent="0.15">
      <c r="A394" s="38" t="s">
        <v>178</v>
      </c>
      <c r="B394" s="38"/>
      <c r="C394" s="38"/>
      <c r="D394" s="38"/>
      <c r="E394" s="38"/>
      <c r="F394" s="38"/>
      <c r="G394" s="38"/>
      <c r="H394" s="38"/>
      <c r="I394" s="38"/>
      <c r="J394" s="38"/>
      <c r="K394" s="38"/>
      <c r="L394" s="38"/>
      <c r="M394" s="38"/>
      <c r="N394" s="38"/>
      <c r="O394" s="38"/>
      <c r="P394" s="38"/>
      <c r="Q394" s="38"/>
      <c r="R394" s="92" t="s">
        <v>478</v>
      </c>
      <c r="S394" s="92"/>
      <c r="T394" s="92"/>
      <c r="U394" s="92"/>
      <c r="V394" s="92"/>
      <c r="W394" s="92"/>
      <c r="X394" s="84">
        <v>222500</v>
      </c>
      <c r="Y394" s="84"/>
      <c r="Z394" s="84"/>
      <c r="AA394" s="84"/>
      <c r="AB394" s="84"/>
      <c r="AC394" s="81">
        <v>6.4399999999999999E-2</v>
      </c>
      <c r="AD394" s="81"/>
      <c r="AE394" s="81"/>
      <c r="AF394" s="81"/>
      <c r="AG394" s="81"/>
      <c r="AH394" s="81">
        <v>25.684000000000001</v>
      </c>
      <c r="AI394" s="81"/>
      <c r="AJ394" s="81"/>
      <c r="AK394" s="81"/>
      <c r="AL394" s="81"/>
      <c r="AM394" s="81"/>
      <c r="AN394" s="81">
        <v>50</v>
      </c>
      <c r="AO394" s="81"/>
      <c r="AP394" s="81"/>
      <c r="AQ394" s="81"/>
      <c r="AR394" s="81"/>
      <c r="AS394" s="81"/>
      <c r="AT394" s="81">
        <v>50</v>
      </c>
      <c r="AU394" s="81"/>
      <c r="AV394" s="81"/>
      <c r="AW394" s="81"/>
      <c r="AX394" s="81">
        <v>50</v>
      </c>
      <c r="AY394" s="81"/>
      <c r="AZ394" s="81"/>
      <c r="BA394" s="81"/>
      <c r="BB394" s="81"/>
      <c r="BC394" s="3">
        <v>50</v>
      </c>
    </row>
    <row r="395" spans="1:55" ht="13.7" customHeight="1" x14ac:dyDescent="0.15">
      <c r="A395" s="38" t="s">
        <v>146</v>
      </c>
      <c r="B395" s="38"/>
      <c r="C395" s="38"/>
      <c r="D395" s="38"/>
      <c r="E395" s="38"/>
      <c r="F395" s="38"/>
      <c r="G395" s="38"/>
      <c r="H395" s="38"/>
      <c r="I395" s="38"/>
      <c r="J395" s="38"/>
      <c r="K395" s="38"/>
      <c r="L395" s="38"/>
      <c r="M395" s="38"/>
      <c r="N395" s="38"/>
      <c r="O395" s="38"/>
      <c r="P395" s="38"/>
      <c r="Q395" s="38"/>
      <c r="R395" s="92" t="s">
        <v>478</v>
      </c>
      <c r="S395" s="92"/>
      <c r="T395" s="92"/>
      <c r="U395" s="92"/>
      <c r="V395" s="92"/>
      <c r="W395" s="92"/>
      <c r="X395" s="84">
        <v>222600</v>
      </c>
      <c r="Y395" s="84"/>
      <c r="Z395" s="84"/>
      <c r="AA395" s="84"/>
      <c r="AB395" s="84"/>
      <c r="AC395" s="81">
        <v>37.835000000000001</v>
      </c>
      <c r="AD395" s="81"/>
      <c r="AE395" s="81"/>
      <c r="AF395" s="81"/>
      <c r="AG395" s="81"/>
      <c r="AH395" s="81">
        <v>80.614000000000004</v>
      </c>
      <c r="AI395" s="81"/>
      <c r="AJ395" s="81"/>
      <c r="AK395" s="81"/>
      <c r="AL395" s="81"/>
      <c r="AM395" s="81"/>
      <c r="AN395" s="81">
        <v>100</v>
      </c>
      <c r="AO395" s="81"/>
      <c r="AP395" s="81"/>
      <c r="AQ395" s="81"/>
      <c r="AR395" s="81"/>
      <c r="AS395" s="81"/>
      <c r="AT395" s="81">
        <v>300</v>
      </c>
      <c r="AU395" s="81"/>
      <c r="AV395" s="81"/>
      <c r="AW395" s="81"/>
      <c r="AX395" s="81">
        <v>300</v>
      </c>
      <c r="AY395" s="81"/>
      <c r="AZ395" s="81"/>
      <c r="BA395" s="81"/>
      <c r="BB395" s="81"/>
      <c r="BC395" s="3">
        <v>300</v>
      </c>
    </row>
    <row r="396" spans="1:55" ht="13.7" customHeight="1" x14ac:dyDescent="0.15">
      <c r="A396" s="38" t="s">
        <v>179</v>
      </c>
      <c r="B396" s="38"/>
      <c r="C396" s="38"/>
      <c r="D396" s="38"/>
      <c r="E396" s="38"/>
      <c r="F396" s="38"/>
      <c r="G396" s="38"/>
      <c r="H396" s="38"/>
      <c r="I396" s="38"/>
      <c r="J396" s="38"/>
      <c r="K396" s="38"/>
      <c r="L396" s="38"/>
      <c r="M396" s="38"/>
      <c r="N396" s="38"/>
      <c r="O396" s="38"/>
      <c r="P396" s="38"/>
      <c r="Q396" s="38"/>
      <c r="R396" s="92" t="s">
        <v>478</v>
      </c>
      <c r="S396" s="92"/>
      <c r="T396" s="92"/>
      <c r="U396" s="92"/>
      <c r="V396" s="92"/>
      <c r="W396" s="92"/>
      <c r="X396" s="84">
        <v>222720</v>
      </c>
      <c r="Y396" s="84"/>
      <c r="Z396" s="84"/>
      <c r="AA396" s="84"/>
      <c r="AB396" s="84"/>
      <c r="AC396" s="81">
        <v>751.95613000000003</v>
      </c>
      <c r="AD396" s="81"/>
      <c r="AE396" s="81"/>
      <c r="AF396" s="81"/>
      <c r="AG396" s="81"/>
      <c r="AH396" s="81">
        <v>778.00189999999998</v>
      </c>
      <c r="AI396" s="81"/>
      <c r="AJ396" s="81"/>
      <c r="AK396" s="81"/>
      <c r="AL396" s="81"/>
      <c r="AM396" s="81"/>
      <c r="AN396" s="81">
        <v>2000</v>
      </c>
      <c r="AO396" s="81"/>
      <c r="AP396" s="81"/>
      <c r="AQ396" s="81"/>
      <c r="AR396" s="81"/>
      <c r="AS396" s="81"/>
      <c r="AT396" s="81">
        <v>2000</v>
      </c>
      <c r="AU396" s="81"/>
      <c r="AV396" s="81"/>
      <c r="AW396" s="81"/>
      <c r="AX396" s="81">
        <v>2000</v>
      </c>
      <c r="AY396" s="81"/>
      <c r="AZ396" s="81"/>
      <c r="BA396" s="81"/>
      <c r="BB396" s="81"/>
      <c r="BC396" s="3">
        <v>2000</v>
      </c>
    </row>
    <row r="397" spans="1:55" ht="13.7" customHeight="1" x14ac:dyDescent="0.15">
      <c r="A397" s="38" t="s">
        <v>335</v>
      </c>
      <c r="B397" s="38"/>
      <c r="C397" s="38"/>
      <c r="D397" s="38"/>
      <c r="E397" s="38"/>
      <c r="F397" s="38"/>
      <c r="G397" s="38"/>
      <c r="H397" s="38"/>
      <c r="I397" s="38"/>
      <c r="J397" s="38"/>
      <c r="K397" s="38"/>
      <c r="L397" s="38"/>
      <c r="M397" s="38"/>
      <c r="N397" s="38"/>
      <c r="O397" s="38"/>
      <c r="P397" s="38"/>
      <c r="Q397" s="38"/>
      <c r="R397" s="92" t="s">
        <v>478</v>
      </c>
      <c r="S397" s="92"/>
      <c r="T397" s="92"/>
      <c r="U397" s="92"/>
      <c r="V397" s="92"/>
      <c r="W397" s="92"/>
      <c r="X397" s="84">
        <v>222730</v>
      </c>
      <c r="Y397" s="84"/>
      <c r="Z397" s="84"/>
      <c r="AA397" s="84"/>
      <c r="AB397" s="84"/>
      <c r="AC397" s="81" t="s">
        <v>7</v>
      </c>
      <c r="AD397" s="81"/>
      <c r="AE397" s="81"/>
      <c r="AF397" s="81"/>
      <c r="AG397" s="81"/>
      <c r="AH397" s="81" t="s">
        <v>7</v>
      </c>
      <c r="AI397" s="81"/>
      <c r="AJ397" s="81"/>
      <c r="AK397" s="81"/>
      <c r="AL397" s="81"/>
      <c r="AM397" s="81"/>
      <c r="AN397" s="81">
        <v>1214</v>
      </c>
      <c r="AO397" s="81"/>
      <c r="AP397" s="81"/>
      <c r="AQ397" s="81"/>
      <c r="AR397" s="81"/>
      <c r="AS397" s="81"/>
      <c r="AT397" s="81">
        <v>1214</v>
      </c>
      <c r="AU397" s="81"/>
      <c r="AV397" s="81"/>
      <c r="AW397" s="81"/>
      <c r="AX397" s="81">
        <v>1214</v>
      </c>
      <c r="AY397" s="81"/>
      <c r="AZ397" s="81"/>
      <c r="BA397" s="81"/>
      <c r="BB397" s="81"/>
      <c r="BC397" s="3">
        <v>1214</v>
      </c>
    </row>
    <row r="398" spans="1:55" ht="13.7" customHeight="1" x14ac:dyDescent="0.15">
      <c r="A398" s="38" t="s">
        <v>336</v>
      </c>
      <c r="B398" s="38"/>
      <c r="C398" s="38"/>
      <c r="D398" s="38"/>
      <c r="E398" s="38"/>
      <c r="F398" s="38"/>
      <c r="G398" s="38"/>
      <c r="H398" s="38"/>
      <c r="I398" s="38"/>
      <c r="J398" s="38"/>
      <c r="K398" s="38"/>
      <c r="L398" s="38"/>
      <c r="M398" s="38"/>
      <c r="N398" s="38"/>
      <c r="O398" s="38"/>
      <c r="P398" s="38"/>
      <c r="Q398" s="38"/>
      <c r="R398" s="92" t="s">
        <v>478</v>
      </c>
      <c r="S398" s="92"/>
      <c r="T398" s="92"/>
      <c r="U398" s="92"/>
      <c r="V398" s="92"/>
      <c r="W398" s="92"/>
      <c r="X398" s="84">
        <v>222820</v>
      </c>
      <c r="Y398" s="84"/>
      <c r="Z398" s="84"/>
      <c r="AA398" s="84"/>
      <c r="AB398" s="84"/>
      <c r="AC398" s="81" t="s">
        <v>7</v>
      </c>
      <c r="AD398" s="81"/>
      <c r="AE398" s="81"/>
      <c r="AF398" s="81"/>
      <c r="AG398" s="81"/>
      <c r="AH398" s="81" t="s">
        <v>7</v>
      </c>
      <c r="AI398" s="81"/>
      <c r="AJ398" s="81"/>
      <c r="AK398" s="81"/>
      <c r="AL398" s="81"/>
      <c r="AM398" s="81"/>
      <c r="AN398" s="81">
        <v>136</v>
      </c>
      <c r="AO398" s="81"/>
      <c r="AP398" s="81"/>
      <c r="AQ398" s="81"/>
      <c r="AR398" s="81"/>
      <c r="AS398" s="81"/>
      <c r="AT398" s="81">
        <v>136</v>
      </c>
      <c r="AU398" s="81"/>
      <c r="AV398" s="81"/>
      <c r="AW398" s="81"/>
      <c r="AX398" s="81">
        <v>136</v>
      </c>
      <c r="AY398" s="81"/>
      <c r="AZ398" s="81"/>
      <c r="BA398" s="81"/>
      <c r="BB398" s="81"/>
      <c r="BC398" s="3">
        <v>136</v>
      </c>
    </row>
    <row r="399" spans="1:55" ht="13.7" customHeight="1" x14ac:dyDescent="0.15">
      <c r="A399" s="38" t="s">
        <v>150</v>
      </c>
      <c r="B399" s="38"/>
      <c r="C399" s="38"/>
      <c r="D399" s="38"/>
      <c r="E399" s="38"/>
      <c r="F399" s="38"/>
      <c r="G399" s="38"/>
      <c r="H399" s="38"/>
      <c r="I399" s="38"/>
      <c r="J399" s="38"/>
      <c r="K399" s="38"/>
      <c r="L399" s="38"/>
      <c r="M399" s="38"/>
      <c r="N399" s="38"/>
      <c r="O399" s="38"/>
      <c r="P399" s="38"/>
      <c r="Q399" s="38"/>
      <c r="R399" s="92" t="s">
        <v>478</v>
      </c>
      <c r="S399" s="92"/>
      <c r="T399" s="92"/>
      <c r="U399" s="92"/>
      <c r="V399" s="92"/>
      <c r="W399" s="92"/>
      <c r="X399" s="84">
        <v>222910</v>
      </c>
      <c r="Y399" s="84"/>
      <c r="Z399" s="84"/>
      <c r="AA399" s="84"/>
      <c r="AB399" s="84"/>
      <c r="AC399" s="81">
        <v>6.4</v>
      </c>
      <c r="AD399" s="81"/>
      <c r="AE399" s="81"/>
      <c r="AF399" s="81"/>
      <c r="AG399" s="81"/>
      <c r="AH399" s="81" t="s">
        <v>7</v>
      </c>
      <c r="AI399" s="81"/>
      <c r="AJ399" s="81"/>
      <c r="AK399" s="81"/>
      <c r="AL399" s="81"/>
      <c r="AM399" s="81"/>
      <c r="AN399" s="81">
        <v>0</v>
      </c>
      <c r="AO399" s="81"/>
      <c r="AP399" s="81"/>
      <c r="AQ399" s="81"/>
      <c r="AR399" s="81"/>
      <c r="AS399" s="81"/>
      <c r="AT399" s="81">
        <v>10</v>
      </c>
      <c r="AU399" s="81"/>
      <c r="AV399" s="81"/>
      <c r="AW399" s="81"/>
      <c r="AX399" s="81">
        <v>10</v>
      </c>
      <c r="AY399" s="81"/>
      <c r="AZ399" s="81"/>
      <c r="BA399" s="81"/>
      <c r="BB399" s="81"/>
      <c r="BC399" s="3">
        <v>10</v>
      </c>
    </row>
    <row r="400" spans="1:55" ht="13.7" customHeight="1" x14ac:dyDescent="0.15">
      <c r="A400" s="38" t="s">
        <v>219</v>
      </c>
      <c r="B400" s="38"/>
      <c r="C400" s="38"/>
      <c r="D400" s="38"/>
      <c r="E400" s="38"/>
      <c r="F400" s="38"/>
      <c r="G400" s="38"/>
      <c r="H400" s="38"/>
      <c r="I400" s="38"/>
      <c r="J400" s="38"/>
      <c r="K400" s="38"/>
      <c r="L400" s="38"/>
      <c r="M400" s="38"/>
      <c r="N400" s="38"/>
      <c r="O400" s="38"/>
      <c r="P400" s="38"/>
      <c r="Q400" s="38"/>
      <c r="R400" s="92" t="s">
        <v>478</v>
      </c>
      <c r="S400" s="92"/>
      <c r="T400" s="92"/>
      <c r="U400" s="92"/>
      <c r="V400" s="92"/>
      <c r="W400" s="92"/>
      <c r="X400" s="84">
        <v>222920</v>
      </c>
      <c r="Y400" s="84"/>
      <c r="Z400" s="84"/>
      <c r="AA400" s="84"/>
      <c r="AB400" s="84"/>
      <c r="AC400" s="81">
        <v>10.81958</v>
      </c>
      <c r="AD400" s="81"/>
      <c r="AE400" s="81"/>
      <c r="AF400" s="81"/>
      <c r="AG400" s="81"/>
      <c r="AH400" s="81">
        <v>84.747540000000001</v>
      </c>
      <c r="AI400" s="81"/>
      <c r="AJ400" s="81"/>
      <c r="AK400" s="81"/>
      <c r="AL400" s="81"/>
      <c r="AM400" s="81"/>
      <c r="AN400" s="81">
        <v>200</v>
      </c>
      <c r="AO400" s="81"/>
      <c r="AP400" s="81"/>
      <c r="AQ400" s="81"/>
      <c r="AR400" s="81"/>
      <c r="AS400" s="81"/>
      <c r="AT400" s="81">
        <v>278</v>
      </c>
      <c r="AU400" s="81"/>
      <c r="AV400" s="81"/>
      <c r="AW400" s="81"/>
      <c r="AX400" s="81">
        <v>278</v>
      </c>
      <c r="AY400" s="81"/>
      <c r="AZ400" s="81"/>
      <c r="BA400" s="81"/>
      <c r="BB400" s="81"/>
      <c r="BC400" s="3">
        <v>278</v>
      </c>
    </row>
    <row r="401" spans="1:55" ht="13.7" customHeight="1" x14ac:dyDescent="0.15">
      <c r="A401" s="38" t="s">
        <v>181</v>
      </c>
      <c r="B401" s="38"/>
      <c r="C401" s="38"/>
      <c r="D401" s="38"/>
      <c r="E401" s="38"/>
      <c r="F401" s="38"/>
      <c r="G401" s="38"/>
      <c r="H401" s="38"/>
      <c r="I401" s="38"/>
      <c r="J401" s="38"/>
      <c r="K401" s="38"/>
      <c r="L401" s="38"/>
      <c r="M401" s="38"/>
      <c r="N401" s="38"/>
      <c r="O401" s="38"/>
      <c r="P401" s="38"/>
      <c r="Q401" s="38"/>
      <c r="R401" s="92" t="s">
        <v>478</v>
      </c>
      <c r="S401" s="92"/>
      <c r="T401" s="92"/>
      <c r="U401" s="92"/>
      <c r="V401" s="92"/>
      <c r="W401" s="92"/>
      <c r="X401" s="84">
        <v>222980</v>
      </c>
      <c r="Y401" s="84"/>
      <c r="Z401" s="84"/>
      <c r="AA401" s="84"/>
      <c r="AB401" s="84"/>
      <c r="AC401" s="81">
        <v>13.78125</v>
      </c>
      <c r="AD401" s="81"/>
      <c r="AE401" s="81"/>
      <c r="AF401" s="81"/>
      <c r="AG401" s="81"/>
      <c r="AH401" s="81">
        <v>15.512449999999999</v>
      </c>
      <c r="AI401" s="81"/>
      <c r="AJ401" s="81"/>
      <c r="AK401" s="81"/>
      <c r="AL401" s="81"/>
      <c r="AM401" s="81"/>
      <c r="AN401" s="81">
        <v>17</v>
      </c>
      <c r="AO401" s="81"/>
      <c r="AP401" s="81"/>
      <c r="AQ401" s="81"/>
      <c r="AR401" s="81"/>
      <c r="AS401" s="81"/>
      <c r="AT401" s="81">
        <v>30</v>
      </c>
      <c r="AU401" s="81"/>
      <c r="AV401" s="81"/>
      <c r="AW401" s="81"/>
      <c r="AX401" s="81">
        <v>30</v>
      </c>
      <c r="AY401" s="81"/>
      <c r="AZ401" s="81"/>
      <c r="BA401" s="81"/>
      <c r="BB401" s="81"/>
      <c r="BC401" s="3">
        <v>30</v>
      </c>
    </row>
    <row r="402" spans="1:55" ht="13.7" customHeight="1" x14ac:dyDescent="0.15">
      <c r="A402" s="38" t="s">
        <v>183</v>
      </c>
      <c r="B402" s="38"/>
      <c r="C402" s="38"/>
      <c r="D402" s="38"/>
      <c r="E402" s="38"/>
      <c r="F402" s="38"/>
      <c r="G402" s="38"/>
      <c r="H402" s="38"/>
      <c r="I402" s="38"/>
      <c r="J402" s="38"/>
      <c r="K402" s="38"/>
      <c r="L402" s="38"/>
      <c r="M402" s="38"/>
      <c r="N402" s="38"/>
      <c r="O402" s="38"/>
      <c r="P402" s="38"/>
      <c r="Q402" s="38"/>
      <c r="R402" s="92" t="s">
        <v>478</v>
      </c>
      <c r="S402" s="92"/>
      <c r="T402" s="92"/>
      <c r="U402" s="92"/>
      <c r="V402" s="92"/>
      <c r="W402" s="92"/>
      <c r="X402" s="84">
        <v>222990</v>
      </c>
      <c r="Y402" s="84"/>
      <c r="Z402" s="84"/>
      <c r="AA402" s="84"/>
      <c r="AB402" s="84"/>
      <c r="AC402" s="81">
        <v>145.88731000000001</v>
      </c>
      <c r="AD402" s="81"/>
      <c r="AE402" s="81"/>
      <c r="AF402" s="81"/>
      <c r="AG402" s="81"/>
      <c r="AH402" s="81">
        <v>205.50800000000001</v>
      </c>
      <c r="AI402" s="81"/>
      <c r="AJ402" s="81"/>
      <c r="AK402" s="81"/>
      <c r="AL402" s="81"/>
      <c r="AM402" s="81"/>
      <c r="AN402" s="81">
        <v>1286.5</v>
      </c>
      <c r="AO402" s="81"/>
      <c r="AP402" s="81"/>
      <c r="AQ402" s="81"/>
      <c r="AR402" s="81"/>
      <c r="AS402" s="81"/>
      <c r="AT402" s="81"/>
      <c r="AU402" s="81"/>
      <c r="AV402" s="81"/>
      <c r="AW402" s="81"/>
      <c r="AX402" s="81"/>
      <c r="AY402" s="81"/>
      <c r="AZ402" s="81"/>
      <c r="BA402" s="81"/>
      <c r="BB402" s="81"/>
      <c r="BC402" s="3"/>
    </row>
    <row r="403" spans="1:55" ht="13.7" customHeight="1" x14ac:dyDescent="0.15">
      <c r="A403" s="38" t="s">
        <v>183</v>
      </c>
      <c r="B403" s="38"/>
      <c r="C403" s="38"/>
      <c r="D403" s="38"/>
      <c r="E403" s="38"/>
      <c r="F403" s="38"/>
      <c r="G403" s="38"/>
      <c r="H403" s="38"/>
      <c r="I403" s="38"/>
      <c r="J403" s="38"/>
      <c r="K403" s="38"/>
      <c r="L403" s="38"/>
      <c r="M403" s="38"/>
      <c r="N403" s="38"/>
      <c r="O403" s="38"/>
      <c r="P403" s="38"/>
      <c r="Q403" s="38"/>
      <c r="R403" s="92" t="s">
        <v>478</v>
      </c>
      <c r="S403" s="92"/>
      <c r="T403" s="92"/>
      <c r="U403" s="92"/>
      <c r="V403" s="92"/>
      <c r="W403" s="92"/>
      <c r="X403" s="84">
        <v>222999</v>
      </c>
      <c r="Y403" s="84"/>
      <c r="Z403" s="84"/>
      <c r="AA403" s="84"/>
      <c r="AB403" s="84"/>
      <c r="AC403" s="81" t="s">
        <v>7</v>
      </c>
      <c r="AD403" s="81"/>
      <c r="AE403" s="81"/>
      <c r="AF403" s="81"/>
      <c r="AG403" s="81"/>
      <c r="AH403" s="81" t="s">
        <v>7</v>
      </c>
      <c r="AI403" s="81"/>
      <c r="AJ403" s="81"/>
      <c r="AK403" s="81"/>
      <c r="AL403" s="81"/>
      <c r="AM403" s="81"/>
      <c r="AN403" s="81">
        <v>0</v>
      </c>
      <c r="AO403" s="81"/>
      <c r="AP403" s="81"/>
      <c r="AQ403" s="81"/>
      <c r="AR403" s="81"/>
      <c r="AS403" s="81"/>
      <c r="AT403" s="81">
        <v>1585.5</v>
      </c>
      <c r="AU403" s="81"/>
      <c r="AV403" s="81"/>
      <c r="AW403" s="81"/>
      <c r="AX403" s="81">
        <v>1585.5</v>
      </c>
      <c r="AY403" s="81"/>
      <c r="AZ403" s="81"/>
      <c r="BA403" s="81"/>
      <c r="BB403" s="81"/>
      <c r="BC403" s="3">
        <v>1585.5</v>
      </c>
    </row>
    <row r="404" spans="1:55" ht="21" customHeight="1" x14ac:dyDescent="0.15">
      <c r="A404" s="38" t="s">
        <v>337</v>
      </c>
      <c r="B404" s="38"/>
      <c r="C404" s="38"/>
      <c r="D404" s="38"/>
      <c r="E404" s="38"/>
      <c r="F404" s="38"/>
      <c r="G404" s="38"/>
      <c r="H404" s="38"/>
      <c r="I404" s="38"/>
      <c r="J404" s="38"/>
      <c r="K404" s="38"/>
      <c r="L404" s="38"/>
      <c r="M404" s="38"/>
      <c r="N404" s="38"/>
      <c r="O404" s="38"/>
      <c r="P404" s="38"/>
      <c r="Q404" s="38"/>
      <c r="R404" s="92" t="s">
        <v>478</v>
      </c>
      <c r="S404" s="92"/>
      <c r="T404" s="92"/>
      <c r="U404" s="92"/>
      <c r="V404" s="92"/>
      <c r="W404" s="92"/>
      <c r="X404" s="84">
        <v>273100</v>
      </c>
      <c r="Y404" s="84"/>
      <c r="Z404" s="84"/>
      <c r="AA404" s="84"/>
      <c r="AB404" s="84"/>
      <c r="AC404" s="81" t="s">
        <v>7</v>
      </c>
      <c r="AD404" s="81"/>
      <c r="AE404" s="81"/>
      <c r="AF404" s="81"/>
      <c r="AG404" s="81"/>
      <c r="AH404" s="81" t="s">
        <v>7</v>
      </c>
      <c r="AI404" s="81"/>
      <c r="AJ404" s="81"/>
      <c r="AK404" s="81"/>
      <c r="AL404" s="81"/>
      <c r="AM404" s="81"/>
      <c r="AN404" s="81">
        <v>236</v>
      </c>
      <c r="AO404" s="81"/>
      <c r="AP404" s="81"/>
      <c r="AQ404" s="81"/>
      <c r="AR404" s="81"/>
      <c r="AS404" s="81"/>
      <c r="AT404" s="81">
        <v>236</v>
      </c>
      <c r="AU404" s="81"/>
      <c r="AV404" s="81"/>
      <c r="AW404" s="81"/>
      <c r="AX404" s="81">
        <v>236</v>
      </c>
      <c r="AY404" s="81"/>
      <c r="AZ404" s="81"/>
      <c r="BA404" s="81"/>
      <c r="BB404" s="81"/>
      <c r="BC404" s="3">
        <v>236</v>
      </c>
    </row>
    <row r="405" spans="1:55" ht="13.7" customHeight="1" x14ac:dyDescent="0.15">
      <c r="A405" s="38" t="s">
        <v>152</v>
      </c>
      <c r="B405" s="38"/>
      <c r="C405" s="38"/>
      <c r="D405" s="38"/>
      <c r="E405" s="38"/>
      <c r="F405" s="38"/>
      <c r="G405" s="38"/>
      <c r="H405" s="38"/>
      <c r="I405" s="38"/>
      <c r="J405" s="38"/>
      <c r="K405" s="38"/>
      <c r="L405" s="38"/>
      <c r="M405" s="38"/>
      <c r="N405" s="38"/>
      <c r="O405" s="38"/>
      <c r="P405" s="38"/>
      <c r="Q405" s="38"/>
      <c r="R405" s="92" t="s">
        <v>478</v>
      </c>
      <c r="S405" s="92"/>
      <c r="T405" s="92"/>
      <c r="U405" s="92"/>
      <c r="V405" s="92"/>
      <c r="W405" s="92"/>
      <c r="X405" s="84">
        <v>273200</v>
      </c>
      <c r="Y405" s="84"/>
      <c r="Z405" s="84"/>
      <c r="AA405" s="84"/>
      <c r="AB405" s="84"/>
      <c r="AC405" s="81">
        <v>43.56</v>
      </c>
      <c r="AD405" s="81"/>
      <c r="AE405" s="81"/>
      <c r="AF405" s="81"/>
      <c r="AG405" s="81"/>
      <c r="AH405" s="81">
        <v>106.71912</v>
      </c>
      <c r="AI405" s="81"/>
      <c r="AJ405" s="81"/>
      <c r="AK405" s="81"/>
      <c r="AL405" s="81"/>
      <c r="AM405" s="81"/>
      <c r="AN405" s="81">
        <v>100</v>
      </c>
      <c r="AO405" s="81"/>
      <c r="AP405" s="81"/>
      <c r="AQ405" s="81"/>
      <c r="AR405" s="81"/>
      <c r="AS405" s="81"/>
      <c r="AT405" s="81">
        <v>100</v>
      </c>
      <c r="AU405" s="81"/>
      <c r="AV405" s="81"/>
      <c r="AW405" s="81"/>
      <c r="AX405" s="81">
        <v>100</v>
      </c>
      <c r="AY405" s="81"/>
      <c r="AZ405" s="81"/>
      <c r="BA405" s="81"/>
      <c r="BB405" s="81"/>
      <c r="BC405" s="3">
        <v>100</v>
      </c>
    </row>
    <row r="406" spans="1:55" ht="21" customHeight="1" x14ac:dyDescent="0.15">
      <c r="A406" s="38" t="s">
        <v>154</v>
      </c>
      <c r="B406" s="38"/>
      <c r="C406" s="38"/>
      <c r="D406" s="38"/>
      <c r="E406" s="38"/>
      <c r="F406" s="38"/>
      <c r="G406" s="38"/>
      <c r="H406" s="38"/>
      <c r="I406" s="38"/>
      <c r="J406" s="38"/>
      <c r="K406" s="38"/>
      <c r="L406" s="38"/>
      <c r="M406" s="38"/>
      <c r="N406" s="38"/>
      <c r="O406" s="38"/>
      <c r="P406" s="38"/>
      <c r="Q406" s="38"/>
      <c r="R406" s="92" t="s">
        <v>478</v>
      </c>
      <c r="S406" s="92"/>
      <c r="T406" s="92"/>
      <c r="U406" s="92"/>
      <c r="V406" s="92"/>
      <c r="W406" s="92"/>
      <c r="X406" s="84">
        <v>273500</v>
      </c>
      <c r="Y406" s="84"/>
      <c r="Z406" s="84"/>
      <c r="AA406" s="84"/>
      <c r="AB406" s="84"/>
      <c r="AC406" s="81">
        <v>80.82741</v>
      </c>
      <c r="AD406" s="81"/>
      <c r="AE406" s="81"/>
      <c r="AF406" s="81"/>
      <c r="AG406" s="81"/>
      <c r="AH406" s="81">
        <v>78.12612</v>
      </c>
      <c r="AI406" s="81"/>
      <c r="AJ406" s="81"/>
      <c r="AK406" s="81"/>
      <c r="AL406" s="81"/>
      <c r="AM406" s="81"/>
      <c r="AN406" s="81">
        <v>102</v>
      </c>
      <c r="AO406" s="81"/>
      <c r="AP406" s="81"/>
      <c r="AQ406" s="81"/>
      <c r="AR406" s="81"/>
      <c r="AS406" s="81"/>
      <c r="AT406" s="81">
        <v>102</v>
      </c>
      <c r="AU406" s="81"/>
      <c r="AV406" s="81"/>
      <c r="AW406" s="81"/>
      <c r="AX406" s="81">
        <v>102</v>
      </c>
      <c r="AY406" s="81"/>
      <c r="AZ406" s="81"/>
      <c r="BA406" s="81"/>
      <c r="BB406" s="81"/>
      <c r="BC406" s="3">
        <v>102</v>
      </c>
    </row>
    <row r="407" spans="1:55" ht="13.7" customHeight="1" x14ac:dyDescent="0.15">
      <c r="A407" s="38" t="s">
        <v>222</v>
      </c>
      <c r="B407" s="38"/>
      <c r="C407" s="38"/>
      <c r="D407" s="38"/>
      <c r="E407" s="38"/>
      <c r="F407" s="38"/>
      <c r="G407" s="38"/>
      <c r="H407" s="38"/>
      <c r="I407" s="38"/>
      <c r="J407" s="38"/>
      <c r="K407" s="38"/>
      <c r="L407" s="38"/>
      <c r="M407" s="38"/>
      <c r="N407" s="38"/>
      <c r="O407" s="38"/>
      <c r="P407" s="38"/>
      <c r="Q407" s="38"/>
      <c r="R407" s="92" t="s">
        <v>478</v>
      </c>
      <c r="S407" s="92"/>
      <c r="T407" s="92"/>
      <c r="U407" s="92"/>
      <c r="V407" s="92"/>
      <c r="W407" s="92"/>
      <c r="X407" s="84">
        <v>273900</v>
      </c>
      <c r="Y407" s="84"/>
      <c r="Z407" s="84"/>
      <c r="AA407" s="84"/>
      <c r="AB407" s="84"/>
      <c r="AC407" s="81">
        <v>135</v>
      </c>
      <c r="AD407" s="81"/>
      <c r="AE407" s="81"/>
      <c r="AF407" s="81"/>
      <c r="AG407" s="81"/>
      <c r="AH407" s="81" t="s">
        <v>7</v>
      </c>
      <c r="AI407" s="81"/>
      <c r="AJ407" s="81"/>
      <c r="AK407" s="81"/>
      <c r="AL407" s="81"/>
      <c r="AM407" s="81"/>
      <c r="AN407" s="81" t="s">
        <v>7</v>
      </c>
      <c r="AO407" s="81"/>
      <c r="AP407" s="81"/>
      <c r="AQ407" s="81"/>
      <c r="AR407" s="81"/>
      <c r="AS407" s="81"/>
      <c r="AT407" s="81"/>
      <c r="AU407" s="81"/>
      <c r="AV407" s="81"/>
      <c r="AW407" s="81"/>
      <c r="AX407" s="81"/>
      <c r="AY407" s="81"/>
      <c r="AZ407" s="81"/>
      <c r="BA407" s="81"/>
      <c r="BB407" s="81"/>
      <c r="BC407" s="3"/>
    </row>
    <row r="408" spans="1:55" ht="13.7" customHeight="1" x14ac:dyDescent="0.15">
      <c r="A408" s="38" t="s">
        <v>223</v>
      </c>
      <c r="B408" s="38"/>
      <c r="C408" s="38"/>
      <c r="D408" s="38"/>
      <c r="E408" s="38"/>
      <c r="F408" s="38"/>
      <c r="G408" s="38"/>
      <c r="H408" s="38"/>
      <c r="I408" s="38"/>
      <c r="J408" s="38"/>
      <c r="K408" s="38"/>
      <c r="L408" s="38"/>
      <c r="M408" s="38"/>
      <c r="N408" s="38"/>
      <c r="O408" s="38"/>
      <c r="P408" s="38"/>
      <c r="Q408" s="38"/>
      <c r="R408" s="92" t="s">
        <v>478</v>
      </c>
      <c r="S408" s="92"/>
      <c r="T408" s="92"/>
      <c r="U408" s="92"/>
      <c r="V408" s="92"/>
      <c r="W408" s="92"/>
      <c r="X408" s="84">
        <v>281361</v>
      </c>
      <c r="Y408" s="84"/>
      <c r="Z408" s="84"/>
      <c r="AA408" s="84"/>
      <c r="AB408" s="84"/>
      <c r="AC408" s="81">
        <v>8.4</v>
      </c>
      <c r="AD408" s="81"/>
      <c r="AE408" s="81"/>
      <c r="AF408" s="81"/>
      <c r="AG408" s="81"/>
      <c r="AH408" s="81"/>
      <c r="AI408" s="81"/>
      <c r="AJ408" s="81"/>
      <c r="AK408" s="81"/>
      <c r="AL408" s="81"/>
      <c r="AM408" s="81"/>
      <c r="AN408" s="81"/>
      <c r="AO408" s="81"/>
      <c r="AP408" s="81"/>
      <c r="AQ408" s="81"/>
      <c r="AR408" s="81"/>
      <c r="AS408" s="81"/>
      <c r="AT408" s="81"/>
      <c r="AU408" s="81"/>
      <c r="AV408" s="81"/>
      <c r="AW408" s="81"/>
      <c r="AX408" s="81"/>
      <c r="AY408" s="81"/>
      <c r="AZ408" s="81"/>
      <c r="BA408" s="81"/>
      <c r="BB408" s="81"/>
      <c r="BC408" s="3"/>
    </row>
    <row r="409" spans="1:55" ht="13.7" customHeight="1" x14ac:dyDescent="0.15">
      <c r="A409" s="38" t="s">
        <v>155</v>
      </c>
      <c r="B409" s="38"/>
      <c r="C409" s="38"/>
      <c r="D409" s="38"/>
      <c r="E409" s="38"/>
      <c r="F409" s="38"/>
      <c r="G409" s="38"/>
      <c r="H409" s="38"/>
      <c r="I409" s="38"/>
      <c r="J409" s="38"/>
      <c r="K409" s="38"/>
      <c r="L409" s="38"/>
      <c r="M409" s="38"/>
      <c r="N409" s="38"/>
      <c r="O409" s="38"/>
      <c r="P409" s="38"/>
      <c r="Q409" s="38"/>
      <c r="R409" s="92" t="s">
        <v>478</v>
      </c>
      <c r="S409" s="92"/>
      <c r="T409" s="92"/>
      <c r="U409" s="92"/>
      <c r="V409" s="92"/>
      <c r="W409" s="92"/>
      <c r="X409" s="84">
        <v>314110</v>
      </c>
      <c r="Y409" s="84"/>
      <c r="Z409" s="84"/>
      <c r="AA409" s="84"/>
      <c r="AB409" s="84"/>
      <c r="AC409" s="81">
        <v>470.92779999999999</v>
      </c>
      <c r="AD409" s="81"/>
      <c r="AE409" s="81"/>
      <c r="AF409" s="81"/>
      <c r="AG409" s="81"/>
      <c r="AH409" s="81">
        <v>282.46118000000001</v>
      </c>
      <c r="AI409" s="81"/>
      <c r="AJ409" s="81"/>
      <c r="AK409" s="81"/>
      <c r="AL409" s="81"/>
      <c r="AM409" s="81"/>
      <c r="AN409" s="81">
        <v>200</v>
      </c>
      <c r="AO409" s="81"/>
      <c r="AP409" s="81"/>
      <c r="AQ409" s="81"/>
      <c r="AR409" s="81"/>
      <c r="AS409" s="81"/>
      <c r="AT409" s="81">
        <v>400</v>
      </c>
      <c r="AU409" s="81"/>
      <c r="AV409" s="81"/>
      <c r="AW409" s="81"/>
      <c r="AX409" s="81">
        <v>400</v>
      </c>
      <c r="AY409" s="81"/>
      <c r="AZ409" s="81"/>
      <c r="BA409" s="81"/>
      <c r="BB409" s="81"/>
      <c r="BC409" s="3">
        <v>400</v>
      </c>
    </row>
    <row r="410" spans="1:55" ht="13.7" customHeight="1" x14ac:dyDescent="0.15">
      <c r="A410" s="38" t="s">
        <v>188</v>
      </c>
      <c r="B410" s="38"/>
      <c r="C410" s="38"/>
      <c r="D410" s="38"/>
      <c r="E410" s="38"/>
      <c r="F410" s="38"/>
      <c r="G410" s="38"/>
      <c r="H410" s="38"/>
      <c r="I410" s="38"/>
      <c r="J410" s="38"/>
      <c r="K410" s="38"/>
      <c r="L410" s="38"/>
      <c r="M410" s="38"/>
      <c r="N410" s="38"/>
      <c r="O410" s="38"/>
      <c r="P410" s="38"/>
      <c r="Q410" s="38"/>
      <c r="R410" s="92" t="s">
        <v>478</v>
      </c>
      <c r="S410" s="92"/>
      <c r="T410" s="92"/>
      <c r="U410" s="92"/>
      <c r="V410" s="92"/>
      <c r="W410" s="92"/>
      <c r="X410" s="84">
        <v>316110</v>
      </c>
      <c r="Y410" s="84"/>
      <c r="Z410" s="84"/>
      <c r="AA410" s="84"/>
      <c r="AB410" s="84"/>
      <c r="AC410" s="81">
        <v>314.15325000000001</v>
      </c>
      <c r="AD410" s="81"/>
      <c r="AE410" s="81"/>
      <c r="AF410" s="81"/>
      <c r="AG410" s="81"/>
      <c r="AH410" s="81">
        <v>370.52</v>
      </c>
      <c r="AI410" s="81"/>
      <c r="AJ410" s="81"/>
      <c r="AK410" s="81"/>
      <c r="AL410" s="81"/>
      <c r="AM410" s="81"/>
      <c r="AN410" s="81">
        <v>100</v>
      </c>
      <c r="AO410" s="81"/>
      <c r="AP410" s="81"/>
      <c r="AQ410" s="81"/>
      <c r="AR410" s="81"/>
      <c r="AS410" s="81"/>
      <c r="AT410" s="81">
        <v>200</v>
      </c>
      <c r="AU410" s="81"/>
      <c r="AV410" s="81"/>
      <c r="AW410" s="81"/>
      <c r="AX410" s="81">
        <v>200</v>
      </c>
      <c r="AY410" s="81"/>
      <c r="AZ410" s="81"/>
      <c r="BA410" s="81"/>
      <c r="BB410" s="81"/>
      <c r="BC410" s="3">
        <v>200</v>
      </c>
    </row>
    <row r="411" spans="1:55" ht="13.7" customHeight="1" x14ac:dyDescent="0.15">
      <c r="A411" s="38" t="s">
        <v>156</v>
      </c>
      <c r="B411" s="38"/>
      <c r="C411" s="38"/>
      <c r="D411" s="38"/>
      <c r="E411" s="38"/>
      <c r="F411" s="38"/>
      <c r="G411" s="38"/>
      <c r="H411" s="38"/>
      <c r="I411" s="38"/>
      <c r="J411" s="38"/>
      <c r="K411" s="38"/>
      <c r="L411" s="38"/>
      <c r="M411" s="38"/>
      <c r="N411" s="38"/>
      <c r="O411" s="38"/>
      <c r="P411" s="38"/>
      <c r="Q411" s="38"/>
      <c r="R411" s="92" t="s">
        <v>478</v>
      </c>
      <c r="S411" s="92"/>
      <c r="T411" s="92"/>
      <c r="U411" s="92"/>
      <c r="V411" s="92"/>
      <c r="W411" s="92"/>
      <c r="X411" s="84">
        <v>317110</v>
      </c>
      <c r="Y411" s="84"/>
      <c r="Z411" s="84"/>
      <c r="AA411" s="84"/>
      <c r="AB411" s="84"/>
      <c r="AC411" s="81">
        <v>6.6597400000000002</v>
      </c>
      <c r="AD411" s="81"/>
      <c r="AE411" s="81"/>
      <c r="AF411" s="81"/>
      <c r="AG411" s="81"/>
      <c r="AH411" s="81">
        <v>17.45</v>
      </c>
      <c r="AI411" s="81"/>
      <c r="AJ411" s="81"/>
      <c r="AK411" s="81"/>
      <c r="AL411" s="81"/>
      <c r="AM411" s="81"/>
      <c r="AN411" s="81">
        <v>100</v>
      </c>
      <c r="AO411" s="81"/>
      <c r="AP411" s="81"/>
      <c r="AQ411" s="81"/>
      <c r="AR411" s="81"/>
      <c r="AS411" s="81"/>
      <c r="AT411" s="81">
        <v>200</v>
      </c>
      <c r="AU411" s="81"/>
      <c r="AV411" s="81"/>
      <c r="AW411" s="81"/>
      <c r="AX411" s="81">
        <v>200</v>
      </c>
      <c r="AY411" s="81"/>
      <c r="AZ411" s="81"/>
      <c r="BA411" s="81"/>
      <c r="BB411" s="81"/>
      <c r="BC411" s="3">
        <v>200</v>
      </c>
    </row>
    <row r="412" spans="1:55" ht="13.7" customHeight="1" x14ac:dyDescent="0.15">
      <c r="A412" s="38" t="s">
        <v>224</v>
      </c>
      <c r="B412" s="38"/>
      <c r="C412" s="38"/>
      <c r="D412" s="38"/>
      <c r="E412" s="38"/>
      <c r="F412" s="38"/>
      <c r="G412" s="38"/>
      <c r="H412" s="38"/>
      <c r="I412" s="38"/>
      <c r="J412" s="38"/>
      <c r="K412" s="38"/>
      <c r="L412" s="38"/>
      <c r="M412" s="38"/>
      <c r="N412" s="38"/>
      <c r="O412" s="38"/>
      <c r="P412" s="38"/>
      <c r="Q412" s="38"/>
      <c r="R412" s="92" t="s">
        <v>478</v>
      </c>
      <c r="S412" s="92"/>
      <c r="T412" s="92"/>
      <c r="U412" s="92"/>
      <c r="V412" s="92"/>
      <c r="W412" s="92"/>
      <c r="X412" s="84">
        <v>318110</v>
      </c>
      <c r="Y412" s="84"/>
      <c r="Z412" s="84"/>
      <c r="AA412" s="84"/>
      <c r="AB412" s="84"/>
      <c r="AC412" s="81">
        <v>3.4325000000000001</v>
      </c>
      <c r="AD412" s="81"/>
      <c r="AE412" s="81"/>
      <c r="AF412" s="81"/>
      <c r="AG412" s="81"/>
      <c r="AH412" s="81">
        <v>23.7</v>
      </c>
      <c r="AI412" s="81"/>
      <c r="AJ412" s="81"/>
      <c r="AK412" s="81"/>
      <c r="AL412" s="81"/>
      <c r="AM412" s="81"/>
      <c r="AN412" s="81"/>
      <c r="AO412" s="81"/>
      <c r="AP412" s="81"/>
      <c r="AQ412" s="81"/>
      <c r="AR412" s="81"/>
      <c r="AS412" s="81"/>
      <c r="AT412" s="81"/>
      <c r="AU412" s="81"/>
      <c r="AV412" s="81"/>
      <c r="AW412" s="81"/>
      <c r="AX412" s="81"/>
      <c r="AY412" s="81"/>
      <c r="AZ412" s="81"/>
      <c r="BA412" s="81"/>
      <c r="BB412" s="81"/>
      <c r="BC412" s="3"/>
    </row>
    <row r="413" spans="1:55" ht="13.7" customHeight="1" x14ac:dyDescent="0.15">
      <c r="A413" s="38" t="s">
        <v>192</v>
      </c>
      <c r="B413" s="38"/>
      <c r="C413" s="38"/>
      <c r="D413" s="38"/>
      <c r="E413" s="38"/>
      <c r="F413" s="38"/>
      <c r="G413" s="38"/>
      <c r="H413" s="38"/>
      <c r="I413" s="38"/>
      <c r="J413" s="38"/>
      <c r="K413" s="38"/>
      <c r="L413" s="38"/>
      <c r="M413" s="38"/>
      <c r="N413" s="38"/>
      <c r="O413" s="38"/>
      <c r="P413" s="38"/>
      <c r="Q413" s="38"/>
      <c r="R413" s="92" t="s">
        <v>478</v>
      </c>
      <c r="S413" s="92"/>
      <c r="T413" s="92"/>
      <c r="U413" s="92"/>
      <c r="V413" s="92"/>
      <c r="W413" s="92"/>
      <c r="X413" s="84">
        <v>332110</v>
      </c>
      <c r="Y413" s="84"/>
      <c r="Z413" s="84"/>
      <c r="AA413" s="84"/>
      <c r="AB413" s="84"/>
      <c r="AC413" s="81">
        <v>66.682299999999998</v>
      </c>
      <c r="AD413" s="81"/>
      <c r="AE413" s="81"/>
      <c r="AF413" s="81"/>
      <c r="AG413" s="81"/>
      <c r="AH413" s="81">
        <v>28.68159</v>
      </c>
      <c r="AI413" s="81"/>
      <c r="AJ413" s="81"/>
      <c r="AK413" s="81"/>
      <c r="AL413" s="81"/>
      <c r="AM413" s="81"/>
      <c r="AN413" s="81">
        <v>25</v>
      </c>
      <c r="AO413" s="81"/>
      <c r="AP413" s="81"/>
      <c r="AQ413" s="81"/>
      <c r="AR413" s="81"/>
      <c r="AS413" s="81"/>
      <c r="AT413" s="81">
        <v>25</v>
      </c>
      <c r="AU413" s="81"/>
      <c r="AV413" s="81"/>
      <c r="AW413" s="81"/>
      <c r="AX413" s="81">
        <v>25</v>
      </c>
      <c r="AY413" s="81"/>
      <c r="AZ413" s="81"/>
      <c r="BA413" s="81"/>
      <c r="BB413" s="81"/>
      <c r="BC413" s="3">
        <v>25</v>
      </c>
    </row>
    <row r="414" spans="1:55" ht="13.7" customHeight="1" x14ac:dyDescent="0.15">
      <c r="A414" s="38" t="s">
        <v>157</v>
      </c>
      <c r="B414" s="38"/>
      <c r="C414" s="38"/>
      <c r="D414" s="38"/>
      <c r="E414" s="38"/>
      <c r="F414" s="38"/>
      <c r="G414" s="38"/>
      <c r="H414" s="38"/>
      <c r="I414" s="38"/>
      <c r="J414" s="38"/>
      <c r="K414" s="38"/>
      <c r="L414" s="38"/>
      <c r="M414" s="38"/>
      <c r="N414" s="38"/>
      <c r="O414" s="38"/>
      <c r="P414" s="38"/>
      <c r="Q414" s="38"/>
      <c r="R414" s="92" t="s">
        <v>478</v>
      </c>
      <c r="S414" s="92"/>
      <c r="T414" s="92"/>
      <c r="U414" s="92"/>
      <c r="V414" s="92"/>
      <c r="W414" s="92"/>
      <c r="X414" s="84">
        <v>333110</v>
      </c>
      <c r="Y414" s="84"/>
      <c r="Z414" s="84"/>
      <c r="AA414" s="84"/>
      <c r="AB414" s="84"/>
      <c r="AC414" s="81">
        <v>5.9919000000000002</v>
      </c>
      <c r="AD414" s="81"/>
      <c r="AE414" s="81"/>
      <c r="AF414" s="81"/>
      <c r="AG414" s="81"/>
      <c r="AH414" s="81">
        <v>31.360969999999998</v>
      </c>
      <c r="AI414" s="81"/>
      <c r="AJ414" s="81"/>
      <c r="AK414" s="81"/>
      <c r="AL414" s="81"/>
      <c r="AM414" s="81"/>
      <c r="AN414" s="81">
        <v>60</v>
      </c>
      <c r="AO414" s="81"/>
      <c r="AP414" s="81"/>
      <c r="AQ414" s="81"/>
      <c r="AR414" s="81"/>
      <c r="AS414" s="81"/>
      <c r="AT414" s="81">
        <v>60</v>
      </c>
      <c r="AU414" s="81"/>
      <c r="AV414" s="81"/>
      <c r="AW414" s="81"/>
      <c r="AX414" s="81">
        <v>60</v>
      </c>
      <c r="AY414" s="81"/>
      <c r="AZ414" s="81"/>
      <c r="BA414" s="81"/>
      <c r="BB414" s="81"/>
      <c r="BC414" s="3">
        <v>60</v>
      </c>
    </row>
    <row r="415" spans="1:55" ht="13.7" customHeight="1" x14ac:dyDescent="0.15">
      <c r="A415" s="38" t="s">
        <v>338</v>
      </c>
      <c r="B415" s="38"/>
      <c r="C415" s="38"/>
      <c r="D415" s="38"/>
      <c r="E415" s="38"/>
      <c r="F415" s="38"/>
      <c r="G415" s="38"/>
      <c r="H415" s="38"/>
      <c r="I415" s="38"/>
      <c r="J415" s="38"/>
      <c r="K415" s="38"/>
      <c r="L415" s="38"/>
      <c r="M415" s="38"/>
      <c r="N415" s="38"/>
      <c r="O415" s="38"/>
      <c r="P415" s="38"/>
      <c r="Q415" s="38"/>
      <c r="R415" s="92" t="s">
        <v>478</v>
      </c>
      <c r="S415" s="92"/>
      <c r="T415" s="92"/>
      <c r="U415" s="92"/>
      <c r="V415" s="92"/>
      <c r="W415" s="92"/>
      <c r="X415" s="84">
        <v>334110</v>
      </c>
      <c r="Y415" s="84"/>
      <c r="Z415" s="84"/>
      <c r="AA415" s="84"/>
      <c r="AB415" s="84"/>
      <c r="AC415" s="81">
        <v>9.3399999999999997E-2</v>
      </c>
      <c r="AD415" s="81"/>
      <c r="AE415" s="81"/>
      <c r="AF415" s="81"/>
      <c r="AG415" s="81"/>
      <c r="AH415" s="81">
        <v>0</v>
      </c>
      <c r="AI415" s="81"/>
      <c r="AJ415" s="81"/>
      <c r="AK415" s="81"/>
      <c r="AL415" s="81"/>
      <c r="AM415" s="81"/>
      <c r="AN415" s="81">
        <v>20</v>
      </c>
      <c r="AO415" s="81"/>
      <c r="AP415" s="81"/>
      <c r="AQ415" s="81"/>
      <c r="AR415" s="81"/>
      <c r="AS415" s="81"/>
      <c r="AT415" s="81">
        <v>20</v>
      </c>
      <c r="AU415" s="81"/>
      <c r="AV415" s="81"/>
      <c r="AW415" s="81"/>
      <c r="AX415" s="81">
        <v>20</v>
      </c>
      <c r="AY415" s="81"/>
      <c r="AZ415" s="81"/>
      <c r="BA415" s="81"/>
      <c r="BB415" s="81"/>
      <c r="BC415" s="3">
        <v>20</v>
      </c>
    </row>
    <row r="416" spans="1:55" ht="13.7" customHeight="1" x14ac:dyDescent="0.15">
      <c r="A416" s="38" t="s">
        <v>193</v>
      </c>
      <c r="B416" s="38"/>
      <c r="C416" s="38"/>
      <c r="D416" s="38"/>
      <c r="E416" s="38"/>
      <c r="F416" s="38"/>
      <c r="G416" s="38"/>
      <c r="H416" s="38"/>
      <c r="I416" s="38"/>
      <c r="J416" s="38"/>
      <c r="K416" s="38"/>
      <c r="L416" s="38"/>
      <c r="M416" s="38"/>
      <c r="N416" s="38"/>
      <c r="O416" s="38"/>
      <c r="P416" s="38"/>
      <c r="Q416" s="38"/>
      <c r="R416" s="92" t="s">
        <v>478</v>
      </c>
      <c r="S416" s="92"/>
      <c r="T416" s="92"/>
      <c r="U416" s="92"/>
      <c r="V416" s="92"/>
      <c r="W416" s="92"/>
      <c r="X416" s="84">
        <v>336110</v>
      </c>
      <c r="Y416" s="84"/>
      <c r="Z416" s="84"/>
      <c r="AA416" s="84"/>
      <c r="AB416" s="84"/>
      <c r="AC416" s="81">
        <v>135.40581</v>
      </c>
      <c r="AD416" s="81"/>
      <c r="AE416" s="81"/>
      <c r="AF416" s="81"/>
      <c r="AG416" s="81"/>
      <c r="AH416" s="81">
        <v>144.02923999999999</v>
      </c>
      <c r="AI416" s="81"/>
      <c r="AJ416" s="81"/>
      <c r="AK416" s="81"/>
      <c r="AL416" s="81"/>
      <c r="AM416" s="81"/>
      <c r="AN416" s="81">
        <v>100</v>
      </c>
      <c r="AO416" s="81"/>
      <c r="AP416" s="81"/>
      <c r="AQ416" s="81"/>
      <c r="AR416" s="81"/>
      <c r="AS416" s="81"/>
      <c r="AT416" s="81">
        <v>100</v>
      </c>
      <c r="AU416" s="81"/>
      <c r="AV416" s="81"/>
      <c r="AW416" s="81"/>
      <c r="AX416" s="81">
        <v>100</v>
      </c>
      <c r="AY416" s="81"/>
      <c r="AZ416" s="81"/>
      <c r="BA416" s="81"/>
      <c r="BB416" s="81"/>
      <c r="BC416" s="3">
        <v>100</v>
      </c>
    </row>
    <row r="417" spans="1:55" ht="13.7" customHeight="1" x14ac:dyDescent="0.15">
      <c r="A417" s="38" t="s">
        <v>483</v>
      </c>
      <c r="B417" s="38"/>
      <c r="C417" s="38"/>
      <c r="D417" s="38"/>
      <c r="E417" s="38"/>
      <c r="F417" s="38"/>
      <c r="G417" s="38"/>
      <c r="H417" s="38"/>
      <c r="I417" s="38"/>
      <c r="J417" s="38"/>
      <c r="K417" s="38"/>
      <c r="L417" s="38"/>
      <c r="M417" s="38"/>
      <c r="N417" s="38"/>
      <c r="O417" s="38"/>
      <c r="P417" s="38"/>
      <c r="Q417" s="38"/>
      <c r="R417" s="92" t="s">
        <v>478</v>
      </c>
      <c r="S417" s="92"/>
      <c r="T417" s="92"/>
      <c r="U417" s="92"/>
      <c r="V417" s="92"/>
      <c r="W417" s="92"/>
      <c r="X417" s="84">
        <v>337110</v>
      </c>
      <c r="Y417" s="84"/>
      <c r="Z417" s="84"/>
      <c r="AA417" s="84"/>
      <c r="AB417" s="84"/>
      <c r="AC417" s="81">
        <v>9.88659</v>
      </c>
      <c r="AD417" s="81"/>
      <c r="AE417" s="81"/>
      <c r="AF417" s="81"/>
      <c r="AG417" s="81"/>
      <c r="AH417" s="81">
        <v>0</v>
      </c>
      <c r="AI417" s="81"/>
      <c r="AJ417" s="81"/>
      <c r="AK417" s="81"/>
      <c r="AL417" s="81"/>
      <c r="AM417" s="81"/>
      <c r="AN417" s="81">
        <v>0</v>
      </c>
      <c r="AO417" s="81"/>
      <c r="AP417" s="81"/>
      <c r="AQ417" s="81"/>
      <c r="AR417" s="81"/>
      <c r="AS417" s="81"/>
      <c r="AT417" s="81"/>
      <c r="AU417" s="81"/>
      <c r="AV417" s="81"/>
      <c r="AW417" s="81"/>
      <c r="AX417" s="81"/>
      <c r="AY417" s="81"/>
      <c r="AZ417" s="81"/>
      <c r="BA417" s="81"/>
      <c r="BB417" s="81"/>
      <c r="BC417" s="3"/>
    </row>
    <row r="418" spans="1:55" ht="13.7" customHeight="1" x14ac:dyDescent="0.15">
      <c r="A418" s="38" t="s">
        <v>158</v>
      </c>
      <c r="B418" s="38"/>
      <c r="C418" s="38"/>
      <c r="D418" s="38"/>
      <c r="E418" s="38"/>
      <c r="F418" s="38"/>
      <c r="G418" s="38"/>
      <c r="H418" s="38"/>
      <c r="I418" s="38"/>
      <c r="J418" s="38"/>
      <c r="K418" s="38"/>
      <c r="L418" s="38"/>
      <c r="M418" s="38"/>
      <c r="N418" s="38"/>
      <c r="O418" s="38"/>
      <c r="P418" s="38"/>
      <c r="Q418" s="38"/>
      <c r="R418" s="92" t="s">
        <v>478</v>
      </c>
      <c r="S418" s="92"/>
      <c r="T418" s="92"/>
      <c r="U418" s="92"/>
      <c r="V418" s="92"/>
      <c r="W418" s="92"/>
      <c r="X418" s="84">
        <v>339110</v>
      </c>
      <c r="Y418" s="84"/>
      <c r="Z418" s="84"/>
      <c r="AA418" s="84"/>
      <c r="AB418" s="84"/>
      <c r="AC418" s="81">
        <v>81.202479999999994</v>
      </c>
      <c r="AD418" s="81"/>
      <c r="AE418" s="81"/>
      <c r="AF418" s="81"/>
      <c r="AG418" s="81"/>
      <c r="AH418" s="81">
        <v>79.884100000000004</v>
      </c>
      <c r="AI418" s="81"/>
      <c r="AJ418" s="81"/>
      <c r="AK418" s="81"/>
      <c r="AL418" s="81"/>
      <c r="AM418" s="81"/>
      <c r="AN418" s="81">
        <v>105</v>
      </c>
      <c r="AO418" s="81"/>
      <c r="AP418" s="81"/>
      <c r="AQ418" s="81"/>
      <c r="AR418" s="81"/>
      <c r="AS418" s="81"/>
      <c r="AT418" s="81">
        <v>105</v>
      </c>
      <c r="AU418" s="81"/>
      <c r="AV418" s="81"/>
      <c r="AW418" s="81"/>
      <c r="AX418" s="81">
        <v>105</v>
      </c>
      <c r="AY418" s="81"/>
      <c r="AZ418" s="81"/>
      <c r="BA418" s="81"/>
      <c r="BB418" s="81"/>
      <c r="BC418" s="3">
        <v>105</v>
      </c>
    </row>
    <row r="419" spans="1:55" ht="13.7" customHeight="1" x14ac:dyDescent="0.15">
      <c r="A419" s="38" t="s">
        <v>175</v>
      </c>
      <c r="B419" s="38"/>
      <c r="C419" s="38"/>
      <c r="D419" s="38"/>
      <c r="E419" s="38"/>
      <c r="F419" s="38"/>
      <c r="G419" s="38"/>
      <c r="H419" s="38"/>
      <c r="I419" s="38"/>
      <c r="J419" s="38"/>
      <c r="K419" s="38"/>
      <c r="L419" s="38"/>
      <c r="M419" s="38"/>
      <c r="N419" s="38"/>
      <c r="O419" s="38"/>
      <c r="P419" s="38"/>
      <c r="Q419" s="38"/>
      <c r="R419" s="92" t="s">
        <v>484</v>
      </c>
      <c r="S419" s="92"/>
      <c r="T419" s="92"/>
      <c r="U419" s="92"/>
      <c r="V419" s="92"/>
      <c r="W419" s="92"/>
      <c r="X419" s="84">
        <v>222220</v>
      </c>
      <c r="Y419" s="84"/>
      <c r="Z419" s="84"/>
      <c r="AA419" s="84"/>
      <c r="AB419" s="84"/>
      <c r="AC419" s="81"/>
      <c r="AD419" s="81"/>
      <c r="AE419" s="81"/>
      <c r="AF419" s="81"/>
      <c r="AG419" s="81"/>
      <c r="AH419" s="81">
        <v>21</v>
      </c>
      <c r="AI419" s="81"/>
      <c r="AJ419" s="81"/>
      <c r="AK419" s="81"/>
      <c r="AL419" s="81"/>
      <c r="AM419" s="81"/>
      <c r="AN419" s="81"/>
      <c r="AO419" s="81"/>
      <c r="AP419" s="81"/>
      <c r="AQ419" s="81"/>
      <c r="AR419" s="81"/>
      <c r="AS419" s="81"/>
      <c r="AT419" s="81"/>
      <c r="AU419" s="81"/>
      <c r="AV419" s="81"/>
      <c r="AW419" s="81"/>
      <c r="AX419" s="81"/>
      <c r="AY419" s="81"/>
      <c r="AZ419" s="81"/>
      <c r="BA419" s="81"/>
      <c r="BB419" s="81"/>
      <c r="BC419" s="3"/>
    </row>
    <row r="420" spans="1:55" ht="13.7" customHeight="1" x14ac:dyDescent="0.15">
      <c r="A420" s="38" t="s">
        <v>183</v>
      </c>
      <c r="B420" s="38"/>
      <c r="C420" s="38"/>
      <c r="D420" s="38"/>
      <c r="E420" s="38"/>
      <c r="F420" s="38"/>
      <c r="G420" s="38"/>
      <c r="H420" s="38"/>
      <c r="I420" s="38"/>
      <c r="J420" s="38"/>
      <c r="K420" s="38"/>
      <c r="L420" s="38"/>
      <c r="M420" s="38"/>
      <c r="N420" s="38"/>
      <c r="O420" s="38"/>
      <c r="P420" s="38"/>
      <c r="Q420" s="38"/>
      <c r="R420" s="92" t="s">
        <v>484</v>
      </c>
      <c r="S420" s="92"/>
      <c r="T420" s="92"/>
      <c r="U420" s="92"/>
      <c r="V420" s="92"/>
      <c r="W420" s="92"/>
      <c r="X420" s="84">
        <v>222990</v>
      </c>
      <c r="Y420" s="84"/>
      <c r="Z420" s="84"/>
      <c r="AA420" s="84"/>
      <c r="AB420" s="84"/>
      <c r="AC420" s="81"/>
      <c r="AD420" s="81"/>
      <c r="AE420" s="81"/>
      <c r="AF420" s="81"/>
      <c r="AG420" s="81"/>
      <c r="AH420" s="81">
        <v>3.8703400000000001</v>
      </c>
      <c r="AI420" s="81"/>
      <c r="AJ420" s="81"/>
      <c r="AK420" s="81"/>
      <c r="AL420" s="81"/>
      <c r="AM420" s="81"/>
      <c r="AN420" s="81">
        <v>1000</v>
      </c>
      <c r="AO420" s="81"/>
      <c r="AP420" s="81"/>
      <c r="AQ420" s="81"/>
      <c r="AR420" s="81"/>
      <c r="AS420" s="81"/>
      <c r="AT420" s="81"/>
      <c r="AU420" s="81"/>
      <c r="AV420" s="81"/>
      <c r="AW420" s="81"/>
      <c r="AX420" s="81"/>
      <c r="AY420" s="81"/>
      <c r="AZ420" s="81"/>
      <c r="BA420" s="81"/>
      <c r="BB420" s="81"/>
      <c r="BC420" s="3"/>
    </row>
    <row r="421" spans="1:55" ht="13.7" customHeight="1" x14ac:dyDescent="0.15">
      <c r="A421" s="7"/>
      <c r="B421" s="7"/>
      <c r="C421" s="7"/>
      <c r="D421" s="7"/>
      <c r="E421" s="7"/>
      <c r="F421" s="7"/>
      <c r="G421" s="7"/>
      <c r="H421" s="7"/>
      <c r="I421" s="7"/>
      <c r="J421" s="7"/>
      <c r="K421" s="7"/>
      <c r="L421" s="7"/>
      <c r="M421" s="7"/>
      <c r="N421" s="7"/>
      <c r="O421" s="7"/>
      <c r="P421" s="7"/>
      <c r="Q421" s="7"/>
      <c r="R421" s="8"/>
      <c r="S421" s="8"/>
      <c r="T421" s="8"/>
      <c r="U421" s="8"/>
      <c r="V421" s="8"/>
      <c r="W421" s="8"/>
      <c r="X421" s="8"/>
      <c r="Y421" s="8"/>
      <c r="Z421" s="8"/>
      <c r="AA421" s="8"/>
      <c r="AB421" s="8"/>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9"/>
      <c r="BC421" s="9"/>
    </row>
    <row r="422" spans="1:55" ht="20.6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row>
    <row r="423" spans="1:55" ht="11.85" customHeight="1" x14ac:dyDescent="0.15">
      <c r="A423" s="82" t="s">
        <v>96</v>
      </c>
      <c r="B423" s="82"/>
      <c r="C423" s="82"/>
      <c r="D423" s="83" t="s">
        <v>339</v>
      </c>
      <c r="E423" s="83"/>
      <c r="F423" s="83"/>
      <c r="G423" s="83"/>
      <c r="H423" s="83"/>
      <c r="I423" s="83"/>
      <c r="J423" s="83"/>
      <c r="K423" s="83"/>
      <c r="L423" s="83"/>
      <c r="M423" s="83"/>
      <c r="N423" s="83"/>
      <c r="O423" s="83"/>
      <c r="P423" s="83"/>
      <c r="Q423" s="83"/>
      <c r="R423" s="83"/>
      <c r="S423" s="83"/>
      <c r="T423" s="83"/>
      <c r="U423" s="83"/>
      <c r="V423" s="83"/>
      <c r="W423" s="83"/>
      <c r="X423" s="83"/>
      <c r="Y423" s="83"/>
      <c r="Z423" s="83"/>
      <c r="AA423" s="83"/>
      <c r="AB423" s="83"/>
      <c r="AC423" s="83"/>
      <c r="AD423" s="83"/>
      <c r="AE423" s="83"/>
      <c r="AF423" s="83"/>
      <c r="AG423" s="83"/>
      <c r="AH423" s="83"/>
      <c r="AI423" s="83"/>
      <c r="AJ423" s="83"/>
      <c r="AK423" s="83"/>
      <c r="AL423" s="83"/>
      <c r="AM423" s="83"/>
      <c r="AN423" s="83"/>
      <c r="AO423" s="83"/>
      <c r="AP423" s="83"/>
      <c r="AQ423" s="83"/>
      <c r="AR423" s="83"/>
      <c r="AS423" s="83"/>
      <c r="AT423" s="83"/>
      <c r="AU423" s="83"/>
      <c r="AV423" s="83"/>
      <c r="AW423" s="83"/>
      <c r="AX423" s="83"/>
      <c r="AY423" s="84">
        <v>461</v>
      </c>
      <c r="AZ423" s="84"/>
      <c r="BA423" s="84"/>
      <c r="BB423" s="84"/>
      <c r="BC423" s="84"/>
    </row>
    <row r="424" spans="1:55" ht="11.85" customHeight="1" x14ac:dyDescent="0.15">
      <c r="A424" s="82" t="s">
        <v>98</v>
      </c>
      <c r="B424" s="82"/>
      <c r="C424" s="82"/>
      <c r="D424" s="83" t="s">
        <v>85</v>
      </c>
      <c r="E424" s="83"/>
      <c r="F424" s="83"/>
      <c r="G424" s="83"/>
      <c r="H424" s="83"/>
      <c r="I424" s="83"/>
      <c r="J424" s="83"/>
      <c r="K424" s="83"/>
      <c r="L424" s="83"/>
      <c r="M424" s="83"/>
      <c r="N424" s="83"/>
      <c r="O424" s="83"/>
      <c r="P424" s="83"/>
      <c r="Q424" s="83"/>
      <c r="R424" s="83"/>
      <c r="S424" s="83"/>
      <c r="T424" s="83"/>
      <c r="U424" s="83"/>
      <c r="V424" s="83"/>
      <c r="W424" s="83"/>
      <c r="X424" s="83"/>
      <c r="Y424" s="83"/>
      <c r="Z424" s="83"/>
      <c r="AA424" s="83"/>
      <c r="AB424" s="83"/>
      <c r="AC424" s="83"/>
      <c r="AD424" s="83"/>
      <c r="AE424" s="83"/>
      <c r="AF424" s="83"/>
      <c r="AG424" s="83"/>
      <c r="AH424" s="83"/>
      <c r="AI424" s="83"/>
      <c r="AJ424" s="83"/>
      <c r="AK424" s="83"/>
      <c r="AL424" s="83"/>
      <c r="AM424" s="83"/>
      <c r="AN424" s="83"/>
      <c r="AO424" s="83"/>
      <c r="AP424" s="83"/>
      <c r="AQ424" s="83"/>
      <c r="AR424" s="83"/>
      <c r="AS424" s="83"/>
      <c r="AT424" s="83"/>
      <c r="AU424" s="83"/>
      <c r="AV424" s="83"/>
      <c r="AW424" s="83"/>
      <c r="AX424" s="83"/>
      <c r="AY424" s="84">
        <v>50</v>
      </c>
      <c r="AZ424" s="84"/>
      <c r="BA424" s="84"/>
      <c r="BB424" s="84"/>
      <c r="BC424" s="84"/>
    </row>
    <row r="425" spans="1:55" ht="11.85" customHeight="1" x14ac:dyDescent="0.15">
      <c r="A425" s="82" t="s">
        <v>100</v>
      </c>
      <c r="B425" s="82"/>
      <c r="C425" s="82"/>
      <c r="D425" s="83" t="s">
        <v>340</v>
      </c>
      <c r="E425" s="83"/>
      <c r="F425" s="83"/>
      <c r="G425" s="83"/>
      <c r="H425" s="83"/>
      <c r="I425" s="83"/>
      <c r="J425" s="83"/>
      <c r="K425" s="83"/>
      <c r="L425" s="83"/>
      <c r="M425" s="83"/>
      <c r="N425" s="83"/>
      <c r="O425" s="83"/>
      <c r="P425" s="83"/>
      <c r="Q425" s="83"/>
      <c r="R425" s="83"/>
      <c r="S425" s="83"/>
      <c r="T425" s="83"/>
      <c r="U425" s="83"/>
      <c r="V425" s="83"/>
      <c r="W425" s="83"/>
      <c r="X425" s="83"/>
      <c r="Y425" s="83"/>
      <c r="Z425" s="83"/>
      <c r="AA425" s="83"/>
      <c r="AB425" s="83"/>
      <c r="AC425" s="83"/>
      <c r="AD425" s="83"/>
      <c r="AE425" s="83"/>
      <c r="AF425" s="83"/>
      <c r="AG425" s="83"/>
      <c r="AH425" s="83"/>
      <c r="AI425" s="83"/>
      <c r="AJ425" s="83"/>
      <c r="AK425" s="83"/>
      <c r="AL425" s="83"/>
      <c r="AM425" s="83"/>
      <c r="AN425" s="83"/>
      <c r="AO425" s="83"/>
      <c r="AP425" s="83"/>
      <c r="AQ425" s="83"/>
      <c r="AR425" s="83"/>
      <c r="AS425" s="83"/>
      <c r="AT425" s="83"/>
      <c r="AU425" s="83"/>
      <c r="AV425" s="83"/>
      <c r="AW425" s="83"/>
      <c r="AX425" s="83"/>
      <c r="AY425" s="84">
        <v>5019</v>
      </c>
      <c r="AZ425" s="84"/>
      <c r="BA425" s="84"/>
      <c r="BB425" s="84"/>
      <c r="BC425" s="84"/>
    </row>
    <row r="426" spans="1:55" ht="13.7"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row>
    <row r="427" spans="1:55" ht="13.7" customHeight="1" x14ac:dyDescent="0.15">
      <c r="A427" s="44" t="s">
        <v>102</v>
      </c>
      <c r="B427" s="44"/>
      <c r="C427" s="44"/>
      <c r="D427" s="44"/>
      <c r="E427" s="38" t="s">
        <v>7</v>
      </c>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8"/>
      <c r="AL427" s="38"/>
      <c r="AM427" s="38"/>
      <c r="AN427" s="38"/>
      <c r="AO427" s="38"/>
      <c r="AP427" s="38"/>
      <c r="AQ427" s="38"/>
      <c r="AR427" s="38"/>
      <c r="AS427" s="38"/>
      <c r="AT427" s="38"/>
      <c r="AU427" s="38"/>
      <c r="AV427" s="38"/>
      <c r="AW427" s="38"/>
      <c r="AX427" s="38"/>
      <c r="AY427" s="38"/>
      <c r="AZ427" s="38"/>
      <c r="BA427" s="38"/>
      <c r="BB427" s="38"/>
      <c r="BC427" s="38"/>
    </row>
    <row r="428" spans="1:55" ht="21" customHeight="1" x14ac:dyDescent="0.15">
      <c r="A428" s="85" t="s">
        <v>103</v>
      </c>
      <c r="B428" s="85"/>
      <c r="C428" s="85"/>
      <c r="D428" s="85"/>
      <c r="E428" s="38" t="s">
        <v>341</v>
      </c>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8"/>
      <c r="AL428" s="38"/>
      <c r="AM428" s="38"/>
      <c r="AN428" s="38"/>
      <c r="AO428" s="38"/>
      <c r="AP428" s="38"/>
      <c r="AQ428" s="38"/>
      <c r="AR428" s="38"/>
      <c r="AS428" s="38"/>
      <c r="AT428" s="38"/>
      <c r="AU428" s="38"/>
      <c r="AV428" s="38"/>
      <c r="AW428" s="38"/>
      <c r="AX428" s="38"/>
      <c r="AY428" s="38"/>
      <c r="AZ428" s="38"/>
      <c r="BA428" s="38"/>
      <c r="BB428" s="38"/>
      <c r="BC428" s="38"/>
    </row>
    <row r="429" spans="1:55" ht="29.85" customHeight="1" x14ac:dyDescent="0.15">
      <c r="A429" s="86" t="s">
        <v>105</v>
      </c>
      <c r="B429" s="86"/>
      <c r="C429" s="86"/>
      <c r="D429" s="86"/>
      <c r="E429" s="38" t="s">
        <v>342</v>
      </c>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8"/>
      <c r="AL429" s="38"/>
      <c r="AM429" s="38"/>
      <c r="AN429" s="38"/>
      <c r="AO429" s="38"/>
      <c r="AP429" s="38"/>
      <c r="AQ429" s="38"/>
      <c r="AR429" s="38"/>
      <c r="AS429" s="38"/>
      <c r="AT429" s="38"/>
      <c r="AU429" s="38"/>
      <c r="AV429" s="38"/>
      <c r="AW429" s="38"/>
      <c r="AX429" s="38"/>
      <c r="AY429" s="38"/>
      <c r="AZ429" s="38"/>
      <c r="BA429" s="38"/>
      <c r="BB429" s="38"/>
      <c r="BC429" s="38"/>
    </row>
    <row r="430" spans="1:55" ht="21" customHeight="1" x14ac:dyDescent="0.15">
      <c r="A430" s="86" t="s">
        <v>107</v>
      </c>
      <c r="B430" s="86"/>
      <c r="C430" s="86"/>
      <c r="D430" s="86"/>
      <c r="E430" s="38" t="s">
        <v>343</v>
      </c>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8"/>
      <c r="AL430" s="38"/>
      <c r="AM430" s="38"/>
      <c r="AN430" s="38"/>
      <c r="AO430" s="38"/>
      <c r="AP430" s="38"/>
      <c r="AQ430" s="38"/>
      <c r="AR430" s="38"/>
      <c r="AS430" s="38"/>
      <c r="AT430" s="38"/>
      <c r="AU430" s="38"/>
      <c r="AV430" s="38"/>
      <c r="AW430" s="38"/>
      <c r="AX430" s="38"/>
      <c r="AY430" s="38"/>
      <c r="AZ430" s="38"/>
      <c r="BA430" s="38"/>
      <c r="BB430" s="38"/>
      <c r="BC430" s="38"/>
    </row>
    <row r="431" spans="1:55" ht="13.7"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row>
    <row r="432" spans="1:55" ht="13.7" customHeight="1" x14ac:dyDescent="0.15">
      <c r="A432" s="44" t="s">
        <v>109</v>
      </c>
      <c r="B432" s="44" t="s">
        <v>110</v>
      </c>
      <c r="C432" s="44"/>
      <c r="D432" s="44"/>
      <c r="E432" s="44"/>
      <c r="F432" s="44"/>
      <c r="G432" s="44"/>
      <c r="H432" s="44"/>
      <c r="I432" s="44"/>
      <c r="J432" s="44"/>
      <c r="K432" s="44"/>
      <c r="L432" s="44"/>
      <c r="M432" s="44" t="s">
        <v>10</v>
      </c>
      <c r="N432" s="44"/>
      <c r="O432" s="44"/>
      <c r="P432" s="44"/>
      <c r="Q432" s="44"/>
      <c r="R432" s="44"/>
      <c r="S432" s="44"/>
      <c r="T432" s="44" t="s">
        <v>111</v>
      </c>
      <c r="U432" s="44"/>
      <c r="V432" s="44"/>
      <c r="W432" s="44"/>
      <c r="X432" s="44"/>
      <c r="Y432" s="44"/>
      <c r="Z432" s="44"/>
      <c r="AA432" s="44"/>
      <c r="AB432" s="44" t="s">
        <v>12</v>
      </c>
      <c r="AC432" s="44"/>
      <c r="AD432" s="44"/>
      <c r="AE432" s="44"/>
      <c r="AF432" s="44"/>
      <c r="AG432" s="44" t="s">
        <v>13</v>
      </c>
      <c r="AH432" s="44"/>
      <c r="AI432" s="44"/>
      <c r="AJ432" s="44"/>
      <c r="AK432" s="44"/>
      <c r="AL432" s="44"/>
      <c r="AM432" s="44" t="s">
        <v>14</v>
      </c>
      <c r="AN432" s="44"/>
      <c r="AO432" s="44"/>
      <c r="AP432" s="44"/>
      <c r="AQ432" s="44"/>
      <c r="AR432" s="44"/>
      <c r="AS432" s="44" t="s">
        <v>15</v>
      </c>
      <c r="AT432" s="44"/>
      <c r="AU432" s="44"/>
      <c r="AV432" s="44"/>
      <c r="AW432" s="44" t="s">
        <v>16</v>
      </c>
      <c r="AX432" s="44"/>
      <c r="AY432" s="44"/>
      <c r="AZ432" s="44"/>
      <c r="BA432" s="44"/>
      <c r="BB432" s="44" t="s">
        <v>17</v>
      </c>
      <c r="BC432" s="44"/>
    </row>
    <row r="433" spans="1:55" ht="13.7" customHeight="1" x14ac:dyDescent="0.15">
      <c r="A433" s="44" t="s">
        <v>109</v>
      </c>
      <c r="B433" s="44" t="s">
        <v>110</v>
      </c>
      <c r="C433" s="44"/>
      <c r="D433" s="44"/>
      <c r="E433" s="44"/>
      <c r="F433" s="44"/>
      <c r="G433" s="44"/>
      <c r="H433" s="44"/>
      <c r="I433" s="44"/>
      <c r="J433" s="44"/>
      <c r="K433" s="44"/>
      <c r="L433" s="44"/>
      <c r="M433" s="44" t="s">
        <v>10</v>
      </c>
      <c r="N433" s="44"/>
      <c r="O433" s="44"/>
      <c r="P433" s="44"/>
      <c r="Q433" s="44"/>
      <c r="R433" s="44"/>
      <c r="S433" s="44"/>
      <c r="T433" s="44" t="s">
        <v>111</v>
      </c>
      <c r="U433" s="44"/>
      <c r="V433" s="44"/>
      <c r="W433" s="44"/>
      <c r="X433" s="44"/>
      <c r="Y433" s="44"/>
      <c r="Z433" s="44"/>
      <c r="AA433" s="44"/>
      <c r="AB433" s="44" t="s">
        <v>20</v>
      </c>
      <c r="AC433" s="44"/>
      <c r="AD433" s="44"/>
      <c r="AE433" s="44"/>
      <c r="AF433" s="44"/>
      <c r="AG433" s="44" t="s">
        <v>20</v>
      </c>
      <c r="AH433" s="44"/>
      <c r="AI433" s="44"/>
      <c r="AJ433" s="44"/>
      <c r="AK433" s="44"/>
      <c r="AL433" s="44"/>
      <c r="AM433" s="44" t="s">
        <v>21</v>
      </c>
      <c r="AN433" s="44"/>
      <c r="AO433" s="44"/>
      <c r="AP433" s="44"/>
      <c r="AQ433" s="44"/>
      <c r="AR433" s="44"/>
      <c r="AS433" s="44" t="s">
        <v>22</v>
      </c>
      <c r="AT433" s="44"/>
      <c r="AU433" s="44"/>
      <c r="AV433" s="44"/>
      <c r="AW433" s="44" t="s">
        <v>23</v>
      </c>
      <c r="AX433" s="44"/>
      <c r="AY433" s="44"/>
      <c r="AZ433" s="44"/>
      <c r="BA433" s="44"/>
      <c r="BB433" s="44" t="s">
        <v>23</v>
      </c>
      <c r="BC433" s="44"/>
    </row>
    <row r="434" spans="1:55" ht="56.65" customHeight="1" x14ac:dyDescent="0.15">
      <c r="A434" s="2" t="s">
        <v>112</v>
      </c>
      <c r="B434" s="87" t="s">
        <v>113</v>
      </c>
      <c r="C434" s="87"/>
      <c r="D434" s="87"/>
      <c r="E434" s="87"/>
      <c r="F434" s="87"/>
      <c r="G434" s="87"/>
      <c r="H434" s="87"/>
      <c r="I434" s="87"/>
      <c r="J434" s="87"/>
      <c r="K434" s="87"/>
      <c r="L434" s="87"/>
      <c r="M434" s="87" t="s">
        <v>344</v>
      </c>
      <c r="N434" s="87"/>
      <c r="O434" s="87"/>
      <c r="P434" s="87"/>
      <c r="Q434" s="87"/>
      <c r="R434" s="87"/>
      <c r="S434" s="87"/>
      <c r="T434" s="87" t="s">
        <v>168</v>
      </c>
      <c r="U434" s="87"/>
      <c r="V434" s="87"/>
      <c r="W434" s="87"/>
      <c r="X434" s="87"/>
      <c r="Y434" s="87"/>
      <c r="Z434" s="87"/>
      <c r="AA434" s="87"/>
      <c r="AB434" s="88" t="s">
        <v>7</v>
      </c>
      <c r="AC434" s="88"/>
      <c r="AD434" s="88"/>
      <c r="AE434" s="88"/>
      <c r="AF434" s="88"/>
      <c r="AG434" s="88" t="s">
        <v>7</v>
      </c>
      <c r="AH434" s="88"/>
      <c r="AI434" s="88"/>
      <c r="AJ434" s="88"/>
      <c r="AK434" s="88"/>
      <c r="AL434" s="88"/>
      <c r="AM434" s="88" t="s">
        <v>7</v>
      </c>
      <c r="AN434" s="88"/>
      <c r="AO434" s="88"/>
      <c r="AP434" s="88"/>
      <c r="AQ434" s="88"/>
      <c r="AR434" s="88"/>
      <c r="AS434" s="88">
        <v>18</v>
      </c>
      <c r="AT434" s="88"/>
      <c r="AU434" s="88"/>
      <c r="AV434" s="88"/>
      <c r="AW434" s="88">
        <v>18</v>
      </c>
      <c r="AX434" s="88"/>
      <c r="AY434" s="88"/>
      <c r="AZ434" s="88"/>
      <c r="BA434" s="88"/>
      <c r="BB434" s="88">
        <v>18</v>
      </c>
      <c r="BC434" s="88"/>
    </row>
    <row r="435" spans="1:55" ht="21" customHeight="1" x14ac:dyDescent="0.15">
      <c r="A435" s="2" t="s">
        <v>112</v>
      </c>
      <c r="B435" s="87" t="s">
        <v>201</v>
      </c>
      <c r="C435" s="87"/>
      <c r="D435" s="87"/>
      <c r="E435" s="87"/>
      <c r="F435" s="87"/>
      <c r="G435" s="87"/>
      <c r="H435" s="87"/>
      <c r="I435" s="87"/>
      <c r="J435" s="87"/>
      <c r="K435" s="87"/>
      <c r="L435" s="87"/>
      <c r="M435" s="87" t="s">
        <v>345</v>
      </c>
      <c r="N435" s="87"/>
      <c r="O435" s="87"/>
      <c r="P435" s="87"/>
      <c r="Q435" s="87"/>
      <c r="R435" s="87"/>
      <c r="S435" s="87"/>
      <c r="T435" s="87" t="s">
        <v>115</v>
      </c>
      <c r="U435" s="87"/>
      <c r="V435" s="87"/>
      <c r="W435" s="87"/>
      <c r="X435" s="87"/>
      <c r="Y435" s="87"/>
      <c r="Z435" s="87"/>
      <c r="AA435" s="87"/>
      <c r="AB435" s="88" t="s">
        <v>7</v>
      </c>
      <c r="AC435" s="88"/>
      <c r="AD435" s="88"/>
      <c r="AE435" s="88"/>
      <c r="AF435" s="88"/>
      <c r="AG435" s="88" t="s">
        <v>7</v>
      </c>
      <c r="AH435" s="88"/>
      <c r="AI435" s="88"/>
      <c r="AJ435" s="88"/>
      <c r="AK435" s="88"/>
      <c r="AL435" s="88"/>
      <c r="AM435" s="88" t="s">
        <v>7</v>
      </c>
      <c r="AN435" s="88"/>
      <c r="AO435" s="88"/>
      <c r="AP435" s="88"/>
      <c r="AQ435" s="88"/>
      <c r="AR435" s="88"/>
      <c r="AS435" s="88">
        <v>100</v>
      </c>
      <c r="AT435" s="88"/>
      <c r="AU435" s="88"/>
      <c r="AV435" s="88"/>
      <c r="AW435" s="88">
        <v>100</v>
      </c>
      <c r="AX435" s="88"/>
      <c r="AY435" s="88"/>
      <c r="AZ435" s="88"/>
      <c r="BA435" s="88"/>
      <c r="BB435" s="88">
        <v>100</v>
      </c>
      <c r="BC435" s="88"/>
    </row>
    <row r="436" spans="1:55" ht="29.85" customHeight="1" x14ac:dyDescent="0.15">
      <c r="A436" s="2" t="s">
        <v>121</v>
      </c>
      <c r="B436" s="87" t="s">
        <v>122</v>
      </c>
      <c r="C436" s="87"/>
      <c r="D436" s="87"/>
      <c r="E436" s="87"/>
      <c r="F436" s="87"/>
      <c r="G436" s="87"/>
      <c r="H436" s="87"/>
      <c r="I436" s="87"/>
      <c r="J436" s="87"/>
      <c r="K436" s="87"/>
      <c r="L436" s="87"/>
      <c r="M436" s="87" t="s">
        <v>346</v>
      </c>
      <c r="N436" s="87"/>
      <c r="O436" s="87"/>
      <c r="P436" s="87"/>
      <c r="Q436" s="87"/>
      <c r="R436" s="87"/>
      <c r="S436" s="87"/>
      <c r="T436" s="87" t="s">
        <v>115</v>
      </c>
      <c r="U436" s="87"/>
      <c r="V436" s="87"/>
      <c r="W436" s="87"/>
      <c r="X436" s="87"/>
      <c r="Y436" s="87"/>
      <c r="Z436" s="87"/>
      <c r="AA436" s="87"/>
      <c r="AB436" s="88" t="s">
        <v>7</v>
      </c>
      <c r="AC436" s="88"/>
      <c r="AD436" s="88"/>
      <c r="AE436" s="88"/>
      <c r="AF436" s="88"/>
      <c r="AG436" s="88" t="s">
        <v>7</v>
      </c>
      <c r="AH436" s="88"/>
      <c r="AI436" s="88"/>
      <c r="AJ436" s="88"/>
      <c r="AK436" s="88"/>
      <c r="AL436" s="88"/>
      <c r="AM436" s="88" t="s">
        <v>7</v>
      </c>
      <c r="AN436" s="88"/>
      <c r="AO436" s="88"/>
      <c r="AP436" s="88"/>
      <c r="AQ436" s="88"/>
      <c r="AR436" s="88"/>
      <c r="AS436" s="88">
        <v>99</v>
      </c>
      <c r="AT436" s="88"/>
      <c r="AU436" s="88"/>
      <c r="AV436" s="88"/>
      <c r="AW436" s="88">
        <v>99</v>
      </c>
      <c r="AX436" s="88"/>
      <c r="AY436" s="88"/>
      <c r="AZ436" s="88"/>
      <c r="BA436" s="88"/>
      <c r="BB436" s="88">
        <v>99</v>
      </c>
      <c r="BC436" s="88"/>
    </row>
    <row r="437" spans="1:55" ht="38.85" customHeight="1" x14ac:dyDescent="0.15">
      <c r="A437" s="2" t="s">
        <v>130</v>
      </c>
      <c r="B437" s="87" t="s">
        <v>131</v>
      </c>
      <c r="C437" s="87"/>
      <c r="D437" s="87"/>
      <c r="E437" s="87"/>
      <c r="F437" s="87"/>
      <c r="G437" s="87"/>
      <c r="H437" s="87"/>
      <c r="I437" s="87"/>
      <c r="J437" s="87"/>
      <c r="K437" s="87"/>
      <c r="L437" s="87"/>
      <c r="M437" s="87" t="s">
        <v>347</v>
      </c>
      <c r="N437" s="87"/>
      <c r="O437" s="87"/>
      <c r="P437" s="87"/>
      <c r="Q437" s="87"/>
      <c r="R437" s="87"/>
      <c r="S437" s="87"/>
      <c r="T437" s="87" t="s">
        <v>115</v>
      </c>
      <c r="U437" s="87"/>
      <c r="V437" s="87"/>
      <c r="W437" s="87"/>
      <c r="X437" s="87"/>
      <c r="Y437" s="87"/>
      <c r="Z437" s="87"/>
      <c r="AA437" s="87"/>
      <c r="AB437" s="88" t="s">
        <v>7</v>
      </c>
      <c r="AC437" s="88"/>
      <c r="AD437" s="88"/>
      <c r="AE437" s="88"/>
      <c r="AF437" s="88"/>
      <c r="AG437" s="88" t="s">
        <v>7</v>
      </c>
      <c r="AH437" s="88"/>
      <c r="AI437" s="88"/>
      <c r="AJ437" s="88"/>
      <c r="AK437" s="88"/>
      <c r="AL437" s="88"/>
      <c r="AM437" s="88" t="s">
        <v>7</v>
      </c>
      <c r="AN437" s="88"/>
      <c r="AO437" s="88"/>
      <c r="AP437" s="88"/>
      <c r="AQ437" s="88"/>
      <c r="AR437" s="88"/>
      <c r="AS437" s="88">
        <v>99</v>
      </c>
      <c r="AT437" s="88"/>
      <c r="AU437" s="88"/>
      <c r="AV437" s="88"/>
      <c r="AW437" s="88">
        <v>99</v>
      </c>
      <c r="AX437" s="88"/>
      <c r="AY437" s="88"/>
      <c r="AZ437" s="88"/>
      <c r="BA437" s="88"/>
      <c r="BB437" s="88">
        <v>99</v>
      </c>
      <c r="BC437" s="88"/>
    </row>
    <row r="438" spans="1:55" ht="13.7"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row>
    <row r="439" spans="1:55" ht="13.7" customHeight="1" x14ac:dyDescent="0.15">
      <c r="A439" s="89" t="s">
        <v>137</v>
      </c>
      <c r="B439" s="89"/>
      <c r="C439" s="89"/>
      <c r="D439" s="89"/>
      <c r="E439" s="89"/>
      <c r="F439" s="89"/>
      <c r="G439" s="89"/>
      <c r="H439" s="89"/>
      <c r="I439" s="89"/>
      <c r="J439" s="89"/>
      <c r="K439" s="89"/>
      <c r="L439" s="89"/>
      <c r="M439" s="89"/>
      <c r="N439" s="89"/>
      <c r="O439" s="89"/>
      <c r="P439" s="89"/>
      <c r="Q439" s="89"/>
      <c r="R439" s="89"/>
      <c r="S439" s="89"/>
      <c r="T439" s="89"/>
      <c r="U439" s="89"/>
      <c r="V439" s="89"/>
      <c r="W439" s="89"/>
      <c r="X439" s="89"/>
      <c r="Y439" s="89"/>
      <c r="Z439" s="89"/>
      <c r="AA439" s="89"/>
      <c r="AB439" s="89"/>
      <c r="AC439" s="89"/>
      <c r="AD439" s="89"/>
      <c r="AE439" s="89"/>
      <c r="AF439" s="89"/>
      <c r="AG439" s="89"/>
      <c r="AH439" s="89"/>
      <c r="AI439" s="1"/>
      <c r="AJ439" s="1"/>
      <c r="AK439" s="1"/>
      <c r="AL439" s="1"/>
      <c r="AM439" s="1"/>
      <c r="AN439" s="1"/>
      <c r="AO439" s="54" t="s">
        <v>9</v>
      </c>
      <c r="AP439" s="54"/>
      <c r="AQ439" s="54"/>
      <c r="AR439" s="54"/>
      <c r="AS439" s="54"/>
      <c r="AT439" s="54"/>
      <c r="AU439" s="54"/>
      <c r="AV439" s="54"/>
      <c r="AW439" s="54"/>
      <c r="AX439" s="54"/>
      <c r="AY439" s="54"/>
      <c r="AZ439" s="54"/>
      <c r="BA439" s="54"/>
      <c r="BB439" s="54"/>
      <c r="BC439" s="54"/>
    </row>
    <row r="440" spans="1:55" ht="13.7" customHeight="1" x14ac:dyDescent="0.15">
      <c r="A440" s="44" t="s">
        <v>10</v>
      </c>
      <c r="B440" s="44"/>
      <c r="C440" s="44"/>
      <c r="D440" s="44"/>
      <c r="E440" s="44"/>
      <c r="F440" s="44"/>
      <c r="G440" s="44"/>
      <c r="H440" s="44"/>
      <c r="I440" s="44"/>
      <c r="J440" s="44"/>
      <c r="K440" s="44"/>
      <c r="L440" s="44"/>
      <c r="M440" s="44"/>
      <c r="N440" s="44"/>
      <c r="O440" s="44"/>
      <c r="P440" s="44"/>
      <c r="Q440" s="44"/>
      <c r="R440" s="44" t="s">
        <v>110</v>
      </c>
      <c r="S440" s="44"/>
      <c r="T440" s="44"/>
      <c r="U440" s="44"/>
      <c r="V440" s="44"/>
      <c r="W440" s="44"/>
      <c r="X440" s="44"/>
      <c r="Y440" s="44"/>
      <c r="Z440" s="44"/>
      <c r="AA440" s="44"/>
      <c r="AB440" s="44"/>
      <c r="AC440" s="44" t="s">
        <v>12</v>
      </c>
      <c r="AD440" s="44"/>
      <c r="AE440" s="44"/>
      <c r="AF440" s="44"/>
      <c r="AG440" s="44"/>
      <c r="AH440" s="44" t="s">
        <v>13</v>
      </c>
      <c r="AI440" s="44"/>
      <c r="AJ440" s="44"/>
      <c r="AK440" s="44"/>
      <c r="AL440" s="44"/>
      <c r="AM440" s="44"/>
      <c r="AN440" s="44" t="s">
        <v>14</v>
      </c>
      <c r="AO440" s="44"/>
      <c r="AP440" s="44"/>
      <c r="AQ440" s="44"/>
      <c r="AR440" s="44"/>
      <c r="AS440" s="44"/>
      <c r="AT440" s="44" t="s">
        <v>15</v>
      </c>
      <c r="AU440" s="44"/>
      <c r="AV440" s="44"/>
      <c r="AW440" s="44"/>
      <c r="AX440" s="44" t="s">
        <v>16</v>
      </c>
      <c r="AY440" s="44"/>
      <c r="AZ440" s="44"/>
      <c r="BA440" s="44"/>
      <c r="BB440" s="44"/>
      <c r="BC440" s="4" t="s">
        <v>17</v>
      </c>
    </row>
    <row r="441" spans="1:55" ht="21.6" customHeight="1" x14ac:dyDescent="0.15">
      <c r="A441" s="44" t="s">
        <v>10</v>
      </c>
      <c r="B441" s="44"/>
      <c r="C441" s="44"/>
      <c r="D441" s="44"/>
      <c r="E441" s="44"/>
      <c r="F441" s="44"/>
      <c r="G441" s="44"/>
      <c r="H441" s="44"/>
      <c r="I441" s="44"/>
      <c r="J441" s="44"/>
      <c r="K441" s="44"/>
      <c r="L441" s="44"/>
      <c r="M441" s="44"/>
      <c r="N441" s="44"/>
      <c r="O441" s="44"/>
      <c r="P441" s="44"/>
      <c r="Q441" s="44"/>
      <c r="R441" s="44" t="s">
        <v>138</v>
      </c>
      <c r="S441" s="44"/>
      <c r="T441" s="44"/>
      <c r="U441" s="44"/>
      <c r="V441" s="44"/>
      <c r="W441" s="44"/>
      <c r="X441" s="44" t="s">
        <v>139</v>
      </c>
      <c r="Y441" s="44"/>
      <c r="Z441" s="44"/>
      <c r="AA441" s="44"/>
      <c r="AB441" s="44"/>
      <c r="AC441" s="44" t="s">
        <v>20</v>
      </c>
      <c r="AD441" s="44"/>
      <c r="AE441" s="44"/>
      <c r="AF441" s="44"/>
      <c r="AG441" s="44"/>
      <c r="AH441" s="44" t="s">
        <v>20</v>
      </c>
      <c r="AI441" s="44"/>
      <c r="AJ441" s="44"/>
      <c r="AK441" s="44"/>
      <c r="AL441" s="44"/>
      <c r="AM441" s="44"/>
      <c r="AN441" s="44" t="s">
        <v>21</v>
      </c>
      <c r="AO441" s="44"/>
      <c r="AP441" s="44"/>
      <c r="AQ441" s="44"/>
      <c r="AR441" s="44"/>
      <c r="AS441" s="44"/>
      <c r="AT441" s="44" t="s">
        <v>22</v>
      </c>
      <c r="AU441" s="44"/>
      <c r="AV441" s="44"/>
      <c r="AW441" s="44"/>
      <c r="AX441" s="44" t="s">
        <v>23</v>
      </c>
      <c r="AY441" s="44"/>
      <c r="AZ441" s="44"/>
      <c r="BA441" s="44"/>
      <c r="BB441" s="44"/>
      <c r="BC441" s="4" t="s">
        <v>23</v>
      </c>
    </row>
    <row r="442" spans="1:55" ht="13.7" customHeight="1" x14ac:dyDescent="0.15">
      <c r="A442" s="90" t="s">
        <v>140</v>
      </c>
      <c r="B442" s="90"/>
      <c r="C442" s="90"/>
      <c r="D442" s="90"/>
      <c r="E442" s="90"/>
      <c r="F442" s="90"/>
      <c r="G442" s="90"/>
      <c r="H442" s="90"/>
      <c r="I442" s="90"/>
      <c r="J442" s="90"/>
      <c r="K442" s="90"/>
      <c r="L442" s="90"/>
      <c r="M442" s="90"/>
      <c r="N442" s="90"/>
      <c r="O442" s="90"/>
      <c r="P442" s="90"/>
      <c r="Q442" s="90"/>
      <c r="R442" s="84" t="s">
        <v>7</v>
      </c>
      <c r="S442" s="84"/>
      <c r="T442" s="84"/>
      <c r="U442" s="84"/>
      <c r="V442" s="84"/>
      <c r="W442" s="84"/>
      <c r="X442" s="84" t="s">
        <v>7</v>
      </c>
      <c r="Y442" s="84"/>
      <c r="Z442" s="84"/>
      <c r="AA442" s="84"/>
      <c r="AB442" s="84"/>
      <c r="AC442" s="105" t="s">
        <v>7</v>
      </c>
      <c r="AD442" s="105"/>
      <c r="AE442" s="105"/>
      <c r="AF442" s="105"/>
      <c r="AG442" s="105"/>
      <c r="AH442" s="105">
        <f>SUM(AH443+AH445+AH448)</f>
        <v>61587.670000000006</v>
      </c>
      <c r="AI442" s="105"/>
      <c r="AJ442" s="105"/>
      <c r="AK442" s="105"/>
      <c r="AL442" s="105"/>
      <c r="AM442" s="105"/>
      <c r="AN442" s="105">
        <f>SUM(AN443+AN445+AN448)</f>
        <v>15027.7</v>
      </c>
      <c r="AO442" s="105"/>
      <c r="AP442" s="105"/>
      <c r="AQ442" s="105"/>
      <c r="AR442" s="105"/>
      <c r="AS442" s="105"/>
      <c r="AT442" s="105">
        <f>SUM(AT443+AT445+AT448)</f>
        <v>20027.7</v>
      </c>
      <c r="AU442" s="105"/>
      <c r="AV442" s="105"/>
      <c r="AW442" s="105"/>
      <c r="AX442" s="105">
        <f>SUM(AX443+AX445+AX448)</f>
        <v>20027.7</v>
      </c>
      <c r="AY442" s="105"/>
      <c r="AZ442" s="105"/>
      <c r="BA442" s="105"/>
      <c r="BB442" s="105"/>
      <c r="BC442" s="5">
        <f>SUM(BC443+BC445+BC448)</f>
        <v>20027.7</v>
      </c>
    </row>
    <row r="443" spans="1:55" ht="13.7" customHeight="1" x14ac:dyDescent="0.15">
      <c r="A443" s="38" t="s">
        <v>485</v>
      </c>
      <c r="B443" s="38"/>
      <c r="C443" s="38"/>
      <c r="D443" s="38"/>
      <c r="E443" s="38"/>
      <c r="F443" s="38"/>
      <c r="G443" s="38"/>
      <c r="H443" s="38"/>
      <c r="I443" s="38"/>
      <c r="J443" s="38"/>
      <c r="K443" s="38"/>
      <c r="L443" s="38"/>
      <c r="M443" s="38"/>
      <c r="N443" s="38"/>
      <c r="O443" s="38"/>
      <c r="P443" s="38"/>
      <c r="Q443" s="38"/>
      <c r="R443" s="92" t="s">
        <v>486</v>
      </c>
      <c r="S443" s="92"/>
      <c r="T443" s="92"/>
      <c r="U443" s="92"/>
      <c r="V443" s="92"/>
      <c r="W443" s="92"/>
      <c r="X443" s="84" t="s">
        <v>7</v>
      </c>
      <c r="Y443" s="84"/>
      <c r="Z443" s="84"/>
      <c r="AA443" s="84"/>
      <c r="AB443" s="84"/>
      <c r="AC443" s="106">
        <v>0</v>
      </c>
      <c r="AD443" s="106"/>
      <c r="AE443" s="106"/>
      <c r="AF443" s="106"/>
      <c r="AG443" s="106"/>
      <c r="AH443" s="106">
        <f>SUM(AH444)</f>
        <v>35221.94</v>
      </c>
      <c r="AI443" s="106"/>
      <c r="AJ443" s="106"/>
      <c r="AK443" s="106"/>
      <c r="AL443" s="106"/>
      <c r="AM443" s="106"/>
      <c r="AN443" s="106">
        <f>SUM(AN444)</f>
        <v>0</v>
      </c>
      <c r="AO443" s="106"/>
      <c r="AP443" s="106"/>
      <c r="AQ443" s="106"/>
      <c r="AR443" s="106"/>
      <c r="AS443" s="106"/>
      <c r="AT443" s="106">
        <f>SUM(AT444)</f>
        <v>0</v>
      </c>
      <c r="AU443" s="106"/>
      <c r="AV443" s="106"/>
      <c r="AW443" s="106"/>
      <c r="AX443" s="106">
        <f>SUM(AX444)</f>
        <v>0</v>
      </c>
      <c r="AY443" s="106"/>
      <c r="AZ443" s="106"/>
      <c r="BA443" s="106"/>
      <c r="BB443" s="106"/>
      <c r="BC443" s="6">
        <f>SUM(BC444)</f>
        <v>0</v>
      </c>
    </row>
    <row r="444" spans="1:55" ht="13.7" customHeight="1" x14ac:dyDescent="0.15">
      <c r="A444" s="38" t="s">
        <v>173</v>
      </c>
      <c r="B444" s="38"/>
      <c r="C444" s="38"/>
      <c r="D444" s="38"/>
      <c r="E444" s="38"/>
      <c r="F444" s="38"/>
      <c r="G444" s="38"/>
      <c r="H444" s="38"/>
      <c r="I444" s="38"/>
      <c r="J444" s="38"/>
      <c r="K444" s="38"/>
      <c r="L444" s="38"/>
      <c r="M444" s="38"/>
      <c r="N444" s="38"/>
      <c r="O444" s="38"/>
      <c r="P444" s="38"/>
      <c r="Q444" s="38"/>
      <c r="R444" s="92" t="s">
        <v>486</v>
      </c>
      <c r="S444" s="92"/>
      <c r="T444" s="92"/>
      <c r="U444" s="92"/>
      <c r="V444" s="92"/>
      <c r="W444" s="92"/>
      <c r="X444" s="84">
        <v>263190</v>
      </c>
      <c r="Y444" s="84"/>
      <c r="Z444" s="84"/>
      <c r="AA444" s="84"/>
      <c r="AB444" s="84"/>
      <c r="AC444" s="106" t="s">
        <v>7</v>
      </c>
      <c r="AD444" s="106"/>
      <c r="AE444" s="106"/>
      <c r="AF444" s="106"/>
      <c r="AG444" s="106"/>
      <c r="AH444" s="106">
        <v>35221.94</v>
      </c>
      <c r="AI444" s="106"/>
      <c r="AJ444" s="106"/>
      <c r="AK444" s="106"/>
      <c r="AL444" s="106"/>
      <c r="AM444" s="106"/>
      <c r="AN444" s="106">
        <v>0</v>
      </c>
      <c r="AO444" s="106"/>
      <c r="AP444" s="106"/>
      <c r="AQ444" s="106"/>
      <c r="AR444" s="106"/>
      <c r="AS444" s="106"/>
      <c r="AT444" s="106">
        <v>0</v>
      </c>
      <c r="AU444" s="106"/>
      <c r="AV444" s="106"/>
      <c r="AW444" s="106"/>
      <c r="AX444" s="106">
        <v>0</v>
      </c>
      <c r="AY444" s="106"/>
      <c r="AZ444" s="106"/>
      <c r="BA444" s="106"/>
      <c r="BB444" s="106"/>
      <c r="BC444" s="6">
        <v>0</v>
      </c>
    </row>
    <row r="445" spans="1:55" ht="13.7" customHeight="1" x14ac:dyDescent="0.15">
      <c r="A445" s="38" t="s">
        <v>348</v>
      </c>
      <c r="B445" s="38"/>
      <c r="C445" s="38"/>
      <c r="D445" s="38"/>
      <c r="E445" s="38"/>
      <c r="F445" s="38"/>
      <c r="G445" s="38"/>
      <c r="H445" s="38"/>
      <c r="I445" s="38"/>
      <c r="J445" s="38"/>
      <c r="K445" s="38"/>
      <c r="L445" s="38"/>
      <c r="M445" s="38"/>
      <c r="N445" s="38"/>
      <c r="O445" s="38"/>
      <c r="P445" s="38"/>
      <c r="Q445" s="38"/>
      <c r="R445" s="92">
        <v>80027</v>
      </c>
      <c r="S445" s="92"/>
      <c r="T445" s="92"/>
      <c r="U445" s="92"/>
      <c r="V445" s="92"/>
      <c r="W445" s="92"/>
      <c r="X445" s="84" t="s">
        <v>7</v>
      </c>
      <c r="Y445" s="84"/>
      <c r="Z445" s="84"/>
      <c r="AA445" s="84"/>
      <c r="AB445" s="84"/>
      <c r="AC445" s="106">
        <v>0</v>
      </c>
      <c r="AD445" s="106"/>
      <c r="AE445" s="106"/>
      <c r="AF445" s="106"/>
      <c r="AG445" s="106"/>
      <c r="AH445" s="106">
        <f>SUM(AH446+AH447)</f>
        <v>26357.600000000002</v>
      </c>
      <c r="AI445" s="106"/>
      <c r="AJ445" s="106"/>
      <c r="AK445" s="106"/>
      <c r="AL445" s="106"/>
      <c r="AM445" s="106"/>
      <c r="AN445" s="106">
        <f>SUM(AN446+AN447)</f>
        <v>15000</v>
      </c>
      <c r="AO445" s="106"/>
      <c r="AP445" s="106"/>
      <c r="AQ445" s="106"/>
      <c r="AR445" s="106"/>
      <c r="AS445" s="106"/>
      <c r="AT445" s="106">
        <f>SUM(AT446:AW447)</f>
        <v>20000</v>
      </c>
      <c r="AU445" s="106"/>
      <c r="AV445" s="106"/>
      <c r="AW445" s="106"/>
      <c r="AX445" s="106">
        <f>SUM(AX446:BB447)</f>
        <v>20000</v>
      </c>
      <c r="AY445" s="106"/>
      <c r="AZ445" s="106"/>
      <c r="BA445" s="106"/>
      <c r="BB445" s="106"/>
      <c r="BC445" s="6">
        <f>SUM(BC446:BC447)</f>
        <v>20000</v>
      </c>
    </row>
    <row r="446" spans="1:55" ht="13.7" customHeight="1" x14ac:dyDescent="0.15">
      <c r="A446" s="38" t="s">
        <v>185</v>
      </c>
      <c r="B446" s="38"/>
      <c r="C446" s="38"/>
      <c r="D446" s="38"/>
      <c r="E446" s="38"/>
      <c r="F446" s="38"/>
      <c r="G446" s="38"/>
      <c r="H446" s="38"/>
      <c r="I446" s="38"/>
      <c r="J446" s="38"/>
      <c r="K446" s="38"/>
      <c r="L446" s="38"/>
      <c r="M446" s="38"/>
      <c r="N446" s="38"/>
      <c r="O446" s="38"/>
      <c r="P446" s="38"/>
      <c r="Q446" s="38"/>
      <c r="R446" s="84">
        <v>80027</v>
      </c>
      <c r="S446" s="84"/>
      <c r="T446" s="84"/>
      <c r="U446" s="84"/>
      <c r="V446" s="84"/>
      <c r="W446" s="84"/>
      <c r="X446" s="84">
        <v>263110</v>
      </c>
      <c r="Y446" s="84"/>
      <c r="Z446" s="84"/>
      <c r="AA446" s="84"/>
      <c r="AB446" s="84"/>
      <c r="AC446" s="106"/>
      <c r="AD446" s="106"/>
      <c r="AE446" s="106"/>
      <c r="AF446" s="106"/>
      <c r="AG446" s="106"/>
      <c r="AH446" s="106">
        <v>5893.2</v>
      </c>
      <c r="AI446" s="106"/>
      <c r="AJ446" s="106"/>
      <c r="AK446" s="106"/>
      <c r="AL446" s="106"/>
      <c r="AM446" s="106"/>
      <c r="AN446" s="106">
        <v>0</v>
      </c>
      <c r="AO446" s="106"/>
      <c r="AP446" s="106"/>
      <c r="AQ446" s="106"/>
      <c r="AR446" s="106"/>
      <c r="AS446" s="106"/>
      <c r="AT446" s="106"/>
      <c r="AU446" s="106"/>
      <c r="AV446" s="106"/>
      <c r="AW446" s="106"/>
      <c r="AX446" s="106"/>
      <c r="AY446" s="106"/>
      <c r="AZ446" s="106"/>
      <c r="BA446" s="106"/>
      <c r="BB446" s="106"/>
      <c r="BC446" s="6"/>
    </row>
    <row r="447" spans="1:55" ht="13.7" customHeight="1" x14ac:dyDescent="0.15">
      <c r="A447" s="38" t="s">
        <v>173</v>
      </c>
      <c r="B447" s="38"/>
      <c r="C447" s="38"/>
      <c r="D447" s="38"/>
      <c r="E447" s="38"/>
      <c r="F447" s="38"/>
      <c r="G447" s="38"/>
      <c r="H447" s="38"/>
      <c r="I447" s="38"/>
      <c r="J447" s="38"/>
      <c r="K447" s="38"/>
      <c r="L447" s="38"/>
      <c r="M447" s="38"/>
      <c r="N447" s="38"/>
      <c r="O447" s="38"/>
      <c r="P447" s="38"/>
      <c r="Q447" s="38"/>
      <c r="R447" s="92">
        <v>80027</v>
      </c>
      <c r="S447" s="92"/>
      <c r="T447" s="92"/>
      <c r="U447" s="92"/>
      <c r="V447" s="92"/>
      <c r="W447" s="92"/>
      <c r="X447" s="84">
        <v>263190</v>
      </c>
      <c r="Y447" s="84"/>
      <c r="Z447" s="84"/>
      <c r="AA447" s="84"/>
      <c r="AB447" s="84"/>
      <c r="AC447" s="106" t="s">
        <v>7</v>
      </c>
      <c r="AD447" s="106"/>
      <c r="AE447" s="106"/>
      <c r="AF447" s="106"/>
      <c r="AG447" s="106"/>
      <c r="AH447" s="106">
        <v>20464.400000000001</v>
      </c>
      <c r="AI447" s="106"/>
      <c r="AJ447" s="106"/>
      <c r="AK447" s="106"/>
      <c r="AL447" s="106"/>
      <c r="AM447" s="106"/>
      <c r="AN447" s="106">
        <v>15000</v>
      </c>
      <c r="AO447" s="106"/>
      <c r="AP447" s="106"/>
      <c r="AQ447" s="106"/>
      <c r="AR447" s="106"/>
      <c r="AS447" s="106"/>
      <c r="AT447" s="106">
        <v>20000</v>
      </c>
      <c r="AU447" s="106"/>
      <c r="AV447" s="106"/>
      <c r="AW447" s="106"/>
      <c r="AX447" s="106">
        <v>20000</v>
      </c>
      <c r="AY447" s="106"/>
      <c r="AZ447" s="106"/>
      <c r="BA447" s="106"/>
      <c r="BB447" s="106"/>
      <c r="BC447" s="6">
        <v>20000</v>
      </c>
    </row>
    <row r="448" spans="1:55" ht="13.7" customHeight="1" x14ac:dyDescent="0.15">
      <c r="A448" s="38" t="s">
        <v>349</v>
      </c>
      <c r="B448" s="38"/>
      <c r="C448" s="38"/>
      <c r="D448" s="38"/>
      <c r="E448" s="38"/>
      <c r="F448" s="38"/>
      <c r="G448" s="38"/>
      <c r="H448" s="38"/>
      <c r="I448" s="38"/>
      <c r="J448" s="38"/>
      <c r="K448" s="38"/>
      <c r="L448" s="38"/>
      <c r="M448" s="38"/>
      <c r="N448" s="38"/>
      <c r="O448" s="38"/>
      <c r="P448" s="38"/>
      <c r="Q448" s="38"/>
      <c r="R448" s="92">
        <v>99999</v>
      </c>
      <c r="S448" s="92"/>
      <c r="T448" s="92"/>
      <c r="U448" s="92"/>
      <c r="V448" s="92"/>
      <c r="W448" s="92"/>
      <c r="X448" s="84" t="s">
        <v>7</v>
      </c>
      <c r="Y448" s="84"/>
      <c r="Z448" s="84"/>
      <c r="AA448" s="84"/>
      <c r="AB448" s="84"/>
      <c r="AC448" s="106">
        <v>0</v>
      </c>
      <c r="AD448" s="106"/>
      <c r="AE448" s="106"/>
      <c r="AF448" s="106"/>
      <c r="AG448" s="106"/>
      <c r="AH448" s="106">
        <f>SUM(AH449+AH450)</f>
        <v>8.1300000000000008</v>
      </c>
      <c r="AI448" s="106"/>
      <c r="AJ448" s="106"/>
      <c r="AK448" s="106"/>
      <c r="AL448" s="106"/>
      <c r="AM448" s="106"/>
      <c r="AN448" s="106">
        <f>SUM(AN449+AN450)</f>
        <v>27.7</v>
      </c>
      <c r="AO448" s="106"/>
      <c r="AP448" s="106"/>
      <c r="AQ448" s="106"/>
      <c r="AR448" s="106"/>
      <c r="AS448" s="106"/>
      <c r="AT448" s="106">
        <f>SUM(AT449:AW450)</f>
        <v>27.7</v>
      </c>
      <c r="AU448" s="106"/>
      <c r="AV448" s="106"/>
      <c r="AW448" s="106"/>
      <c r="AX448" s="106">
        <f>SUM(AX449:BB450)</f>
        <v>27.7</v>
      </c>
      <c r="AY448" s="106"/>
      <c r="AZ448" s="106"/>
      <c r="BA448" s="106"/>
      <c r="BB448" s="106"/>
      <c r="BC448" s="6">
        <f>SUM(BC449:BC450)</f>
        <v>27.7</v>
      </c>
    </row>
    <row r="449" spans="1:55" ht="13.7" customHeight="1" x14ac:dyDescent="0.15">
      <c r="A449" s="38" t="s">
        <v>173</v>
      </c>
      <c r="B449" s="38"/>
      <c r="C449" s="38"/>
      <c r="D449" s="38"/>
      <c r="E449" s="38"/>
      <c r="F449" s="38"/>
      <c r="G449" s="38"/>
      <c r="H449" s="38"/>
      <c r="I449" s="38"/>
      <c r="J449" s="38"/>
      <c r="K449" s="38"/>
      <c r="L449" s="38"/>
      <c r="M449" s="38"/>
      <c r="N449" s="38"/>
      <c r="O449" s="38"/>
      <c r="P449" s="38"/>
      <c r="Q449" s="38"/>
      <c r="R449" s="92">
        <v>99999</v>
      </c>
      <c r="S449" s="92"/>
      <c r="T449" s="92"/>
      <c r="U449" s="92"/>
      <c r="V449" s="92"/>
      <c r="W449" s="92"/>
      <c r="X449" s="84">
        <v>263190</v>
      </c>
      <c r="Y449" s="84"/>
      <c r="Z449" s="84"/>
      <c r="AA449" s="84"/>
      <c r="AB449" s="84"/>
      <c r="AC449" s="106" t="s">
        <v>7</v>
      </c>
      <c r="AD449" s="106"/>
      <c r="AE449" s="106"/>
      <c r="AF449" s="106"/>
      <c r="AG449" s="106"/>
      <c r="AH449" s="106">
        <v>8.1300000000000008</v>
      </c>
      <c r="AI449" s="106"/>
      <c r="AJ449" s="106"/>
      <c r="AK449" s="106"/>
      <c r="AL449" s="106"/>
      <c r="AM449" s="106"/>
      <c r="AN449" s="106">
        <v>25</v>
      </c>
      <c r="AO449" s="106"/>
      <c r="AP449" s="106"/>
      <c r="AQ449" s="106"/>
      <c r="AR449" s="106"/>
      <c r="AS449" s="106"/>
      <c r="AT449" s="106">
        <v>25</v>
      </c>
      <c r="AU449" s="106"/>
      <c r="AV449" s="106"/>
      <c r="AW449" s="106"/>
      <c r="AX449" s="106">
        <v>25</v>
      </c>
      <c r="AY449" s="106"/>
      <c r="AZ449" s="106"/>
      <c r="BA449" s="106"/>
      <c r="BB449" s="106"/>
      <c r="BC449" s="6">
        <v>25</v>
      </c>
    </row>
    <row r="450" spans="1:55" ht="13.7" customHeight="1" x14ac:dyDescent="0.15">
      <c r="A450" s="38" t="s">
        <v>350</v>
      </c>
      <c r="B450" s="38"/>
      <c r="C450" s="38"/>
      <c r="D450" s="38"/>
      <c r="E450" s="38"/>
      <c r="F450" s="38"/>
      <c r="G450" s="38"/>
      <c r="H450" s="38"/>
      <c r="I450" s="38"/>
      <c r="J450" s="38"/>
      <c r="K450" s="38"/>
      <c r="L450" s="38"/>
      <c r="M450" s="38"/>
      <c r="N450" s="38"/>
      <c r="O450" s="38"/>
      <c r="P450" s="38"/>
      <c r="Q450" s="38"/>
      <c r="R450" s="92">
        <v>99999</v>
      </c>
      <c r="S450" s="92"/>
      <c r="T450" s="92"/>
      <c r="U450" s="92"/>
      <c r="V450" s="92"/>
      <c r="W450" s="92"/>
      <c r="X450" s="84">
        <v>281110</v>
      </c>
      <c r="Y450" s="84"/>
      <c r="Z450" s="84"/>
      <c r="AA450" s="84"/>
      <c r="AB450" s="84"/>
      <c r="AC450" s="106" t="s">
        <v>7</v>
      </c>
      <c r="AD450" s="106"/>
      <c r="AE450" s="106"/>
      <c r="AF450" s="106"/>
      <c r="AG450" s="106"/>
      <c r="AH450" s="106">
        <v>0</v>
      </c>
      <c r="AI450" s="106"/>
      <c r="AJ450" s="106"/>
      <c r="AK450" s="106"/>
      <c r="AL450" s="106"/>
      <c r="AM450" s="106"/>
      <c r="AN450" s="106">
        <v>2.7</v>
      </c>
      <c r="AO450" s="106"/>
      <c r="AP450" s="106"/>
      <c r="AQ450" s="106"/>
      <c r="AR450" s="106"/>
      <c r="AS450" s="106"/>
      <c r="AT450" s="106">
        <v>2.7</v>
      </c>
      <c r="AU450" s="106"/>
      <c r="AV450" s="106"/>
      <c r="AW450" s="106"/>
      <c r="AX450" s="106">
        <v>2.7</v>
      </c>
      <c r="AY450" s="106"/>
      <c r="AZ450" s="106"/>
      <c r="BA450" s="106"/>
      <c r="BB450" s="106"/>
      <c r="BC450" s="6">
        <v>2.7</v>
      </c>
    </row>
    <row r="451" spans="1:55" ht="20.6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row>
    <row r="452" spans="1:55" ht="11.85" customHeight="1" x14ac:dyDescent="0.15">
      <c r="A452" s="82" t="s">
        <v>96</v>
      </c>
      <c r="B452" s="82"/>
      <c r="C452" s="82"/>
      <c r="D452" s="83" t="s">
        <v>351</v>
      </c>
      <c r="E452" s="83"/>
      <c r="F452" s="83"/>
      <c r="G452" s="83"/>
      <c r="H452" s="83"/>
      <c r="I452" s="83"/>
      <c r="J452" s="83"/>
      <c r="K452" s="83"/>
      <c r="L452" s="83"/>
      <c r="M452" s="83"/>
      <c r="N452" s="83"/>
      <c r="O452" s="83"/>
      <c r="P452" s="83"/>
      <c r="Q452" s="83"/>
      <c r="R452" s="83"/>
      <c r="S452" s="83"/>
      <c r="T452" s="83"/>
      <c r="U452" s="83"/>
      <c r="V452" s="83"/>
      <c r="W452" s="83"/>
      <c r="X452" s="83"/>
      <c r="Y452" s="83"/>
      <c r="Z452" s="83"/>
      <c r="AA452" s="83"/>
      <c r="AB452" s="83"/>
      <c r="AC452" s="83"/>
      <c r="AD452" s="83"/>
      <c r="AE452" s="83"/>
      <c r="AF452" s="83"/>
      <c r="AG452" s="83"/>
      <c r="AH452" s="83"/>
      <c r="AI452" s="83"/>
      <c r="AJ452" s="83"/>
      <c r="AK452" s="83"/>
      <c r="AL452" s="83"/>
      <c r="AM452" s="83"/>
      <c r="AN452" s="83"/>
      <c r="AO452" s="83"/>
      <c r="AP452" s="83"/>
      <c r="AQ452" s="83"/>
      <c r="AR452" s="83"/>
      <c r="AS452" s="83"/>
      <c r="AT452" s="83"/>
      <c r="AU452" s="83"/>
      <c r="AV452" s="83"/>
      <c r="AW452" s="83"/>
      <c r="AX452" s="83"/>
      <c r="AY452" s="84">
        <v>474</v>
      </c>
      <c r="AZ452" s="84"/>
      <c r="BA452" s="84"/>
      <c r="BB452" s="84"/>
      <c r="BC452" s="84"/>
    </row>
    <row r="453" spans="1:55" ht="11.85" customHeight="1" x14ac:dyDescent="0.15">
      <c r="A453" s="82" t="s">
        <v>98</v>
      </c>
      <c r="B453" s="82"/>
      <c r="C453" s="82"/>
      <c r="D453" s="83" t="s">
        <v>85</v>
      </c>
      <c r="E453" s="83"/>
      <c r="F453" s="83"/>
      <c r="G453" s="83"/>
      <c r="H453" s="83"/>
      <c r="I453" s="83"/>
      <c r="J453" s="83"/>
      <c r="K453" s="83"/>
      <c r="L453" s="83"/>
      <c r="M453" s="83"/>
      <c r="N453" s="83"/>
      <c r="O453" s="83"/>
      <c r="P453" s="83"/>
      <c r="Q453" s="83"/>
      <c r="R453" s="83"/>
      <c r="S453" s="83"/>
      <c r="T453" s="83"/>
      <c r="U453" s="83"/>
      <c r="V453" s="83"/>
      <c r="W453" s="83"/>
      <c r="X453" s="83"/>
      <c r="Y453" s="83"/>
      <c r="Z453" s="83"/>
      <c r="AA453" s="83"/>
      <c r="AB453" s="83"/>
      <c r="AC453" s="83"/>
      <c r="AD453" s="83"/>
      <c r="AE453" s="83"/>
      <c r="AF453" s="83"/>
      <c r="AG453" s="83"/>
      <c r="AH453" s="83"/>
      <c r="AI453" s="83"/>
      <c r="AJ453" s="83"/>
      <c r="AK453" s="83"/>
      <c r="AL453" s="83"/>
      <c r="AM453" s="83"/>
      <c r="AN453" s="83"/>
      <c r="AO453" s="83"/>
      <c r="AP453" s="83"/>
      <c r="AQ453" s="83"/>
      <c r="AR453" s="83"/>
      <c r="AS453" s="83"/>
      <c r="AT453" s="83"/>
      <c r="AU453" s="83"/>
      <c r="AV453" s="83"/>
      <c r="AW453" s="83"/>
      <c r="AX453" s="83"/>
      <c r="AY453" s="84">
        <v>50</v>
      </c>
      <c r="AZ453" s="84"/>
      <c r="BA453" s="84"/>
      <c r="BB453" s="84"/>
      <c r="BC453" s="84"/>
    </row>
    <row r="454" spans="1:55" ht="11.85" customHeight="1" x14ac:dyDescent="0.15">
      <c r="A454" s="82" t="s">
        <v>100</v>
      </c>
      <c r="B454" s="82"/>
      <c r="C454" s="82"/>
      <c r="D454" s="83" t="s">
        <v>352</v>
      </c>
      <c r="E454" s="83"/>
      <c r="F454" s="83"/>
      <c r="G454" s="83"/>
      <c r="H454" s="83"/>
      <c r="I454" s="83"/>
      <c r="J454" s="83"/>
      <c r="K454" s="83"/>
      <c r="L454" s="83"/>
      <c r="M454" s="83"/>
      <c r="N454" s="83"/>
      <c r="O454" s="83"/>
      <c r="P454" s="83"/>
      <c r="Q454" s="83"/>
      <c r="R454" s="83"/>
      <c r="S454" s="83"/>
      <c r="T454" s="83"/>
      <c r="U454" s="83"/>
      <c r="V454" s="83"/>
      <c r="W454" s="83"/>
      <c r="X454" s="83"/>
      <c r="Y454" s="83"/>
      <c r="Z454" s="83"/>
      <c r="AA454" s="83"/>
      <c r="AB454" s="83"/>
      <c r="AC454" s="83"/>
      <c r="AD454" s="83"/>
      <c r="AE454" s="83"/>
      <c r="AF454" s="83"/>
      <c r="AG454" s="83"/>
      <c r="AH454" s="83"/>
      <c r="AI454" s="83"/>
      <c r="AJ454" s="83"/>
      <c r="AK454" s="83"/>
      <c r="AL454" s="83"/>
      <c r="AM454" s="83"/>
      <c r="AN454" s="83"/>
      <c r="AO454" s="83"/>
      <c r="AP454" s="83"/>
      <c r="AQ454" s="83"/>
      <c r="AR454" s="83"/>
      <c r="AS454" s="83"/>
      <c r="AT454" s="83"/>
      <c r="AU454" s="83"/>
      <c r="AV454" s="83"/>
      <c r="AW454" s="83"/>
      <c r="AX454" s="83"/>
      <c r="AY454" s="84">
        <v>5004</v>
      </c>
      <c r="AZ454" s="84"/>
      <c r="BA454" s="84"/>
      <c r="BB454" s="84"/>
      <c r="BC454" s="84"/>
    </row>
    <row r="455" spans="1:55" ht="13.7"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row>
    <row r="456" spans="1:55" ht="13.7" customHeight="1" x14ac:dyDescent="0.15">
      <c r="A456" s="44" t="s">
        <v>102</v>
      </c>
      <c r="B456" s="44"/>
      <c r="C456" s="44"/>
      <c r="D456" s="44"/>
      <c r="E456" s="38" t="s">
        <v>7</v>
      </c>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8"/>
      <c r="AL456" s="38"/>
      <c r="AM456" s="38"/>
      <c r="AN456" s="38"/>
      <c r="AO456" s="38"/>
      <c r="AP456" s="38"/>
      <c r="AQ456" s="38"/>
      <c r="AR456" s="38"/>
      <c r="AS456" s="38"/>
      <c r="AT456" s="38"/>
      <c r="AU456" s="38"/>
      <c r="AV456" s="38"/>
      <c r="AW456" s="38"/>
      <c r="AX456" s="38"/>
      <c r="AY456" s="38"/>
      <c r="AZ456" s="38"/>
      <c r="BA456" s="38"/>
      <c r="BB456" s="38"/>
      <c r="BC456" s="38"/>
    </row>
    <row r="457" spans="1:55" ht="12.2" customHeight="1" x14ac:dyDescent="0.15">
      <c r="A457" s="85" t="s">
        <v>103</v>
      </c>
      <c r="B457" s="85"/>
      <c r="C457" s="85"/>
      <c r="D457" s="85"/>
      <c r="E457" s="38" t="s">
        <v>353</v>
      </c>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8"/>
      <c r="AL457" s="38"/>
      <c r="AM457" s="38"/>
      <c r="AN457" s="38"/>
      <c r="AO457" s="38"/>
      <c r="AP457" s="38"/>
      <c r="AQ457" s="38"/>
      <c r="AR457" s="38"/>
      <c r="AS457" s="38"/>
      <c r="AT457" s="38"/>
      <c r="AU457" s="38"/>
      <c r="AV457" s="38"/>
      <c r="AW457" s="38"/>
      <c r="AX457" s="38"/>
      <c r="AY457" s="38"/>
      <c r="AZ457" s="38"/>
      <c r="BA457" s="38"/>
      <c r="BB457" s="38"/>
      <c r="BC457" s="38"/>
    </row>
    <row r="458" spans="1:55" ht="47.65" customHeight="1" x14ac:dyDescent="0.15">
      <c r="A458" s="86" t="s">
        <v>105</v>
      </c>
      <c r="B458" s="86"/>
      <c r="C458" s="86"/>
      <c r="D458" s="86"/>
      <c r="E458" s="38" t="s">
        <v>354</v>
      </c>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8"/>
      <c r="AL458" s="38"/>
      <c r="AM458" s="38"/>
      <c r="AN458" s="38"/>
      <c r="AO458" s="38"/>
      <c r="AP458" s="38"/>
      <c r="AQ458" s="38"/>
      <c r="AR458" s="38"/>
      <c r="AS458" s="38"/>
      <c r="AT458" s="38"/>
      <c r="AU458" s="38"/>
      <c r="AV458" s="38"/>
      <c r="AW458" s="38"/>
      <c r="AX458" s="38"/>
      <c r="AY458" s="38"/>
      <c r="AZ458" s="38"/>
      <c r="BA458" s="38"/>
      <c r="BB458" s="38"/>
      <c r="BC458" s="38"/>
    </row>
    <row r="459" spans="1:55" ht="56.65" customHeight="1" x14ac:dyDescent="0.15">
      <c r="A459" s="86" t="s">
        <v>107</v>
      </c>
      <c r="B459" s="86"/>
      <c r="C459" s="86"/>
      <c r="D459" s="86"/>
      <c r="E459" s="38" t="s">
        <v>355</v>
      </c>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8"/>
      <c r="AL459" s="38"/>
      <c r="AM459" s="38"/>
      <c r="AN459" s="38"/>
      <c r="AO459" s="38"/>
      <c r="AP459" s="38"/>
      <c r="AQ459" s="38"/>
      <c r="AR459" s="38"/>
      <c r="AS459" s="38"/>
      <c r="AT459" s="38"/>
      <c r="AU459" s="38"/>
      <c r="AV459" s="38"/>
      <c r="AW459" s="38"/>
      <c r="AX459" s="38"/>
      <c r="AY459" s="38"/>
      <c r="AZ459" s="38"/>
      <c r="BA459" s="38"/>
      <c r="BB459" s="38"/>
      <c r="BC459" s="38"/>
    </row>
    <row r="460" spans="1:55" ht="13.7"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row>
    <row r="461" spans="1:55" ht="13.7" customHeight="1" x14ac:dyDescent="0.15">
      <c r="A461" s="44" t="s">
        <v>109</v>
      </c>
      <c r="B461" s="44" t="s">
        <v>110</v>
      </c>
      <c r="C461" s="44"/>
      <c r="D461" s="44"/>
      <c r="E461" s="44"/>
      <c r="F461" s="44"/>
      <c r="G461" s="44"/>
      <c r="H461" s="44"/>
      <c r="I461" s="44"/>
      <c r="J461" s="44"/>
      <c r="K461" s="44"/>
      <c r="L461" s="44"/>
      <c r="M461" s="44" t="s">
        <v>10</v>
      </c>
      <c r="N461" s="44"/>
      <c r="O461" s="44"/>
      <c r="P461" s="44"/>
      <c r="Q461" s="44"/>
      <c r="R461" s="44"/>
      <c r="S461" s="44"/>
      <c r="T461" s="44" t="s">
        <v>111</v>
      </c>
      <c r="U461" s="44"/>
      <c r="V461" s="44"/>
      <c r="W461" s="44"/>
      <c r="X461" s="44"/>
      <c r="Y461" s="44"/>
      <c r="Z461" s="44"/>
      <c r="AA461" s="44"/>
      <c r="AB461" s="44" t="s">
        <v>12</v>
      </c>
      <c r="AC461" s="44"/>
      <c r="AD461" s="44"/>
      <c r="AE461" s="44"/>
      <c r="AF461" s="44"/>
      <c r="AG461" s="44" t="s">
        <v>13</v>
      </c>
      <c r="AH461" s="44"/>
      <c r="AI461" s="44"/>
      <c r="AJ461" s="44"/>
      <c r="AK461" s="44"/>
      <c r="AL461" s="44"/>
      <c r="AM461" s="44" t="s">
        <v>14</v>
      </c>
      <c r="AN461" s="44"/>
      <c r="AO461" s="44"/>
      <c r="AP461" s="44"/>
      <c r="AQ461" s="44"/>
      <c r="AR461" s="44"/>
      <c r="AS461" s="44" t="s">
        <v>15</v>
      </c>
      <c r="AT461" s="44"/>
      <c r="AU461" s="44"/>
      <c r="AV461" s="44"/>
      <c r="AW461" s="44" t="s">
        <v>16</v>
      </c>
      <c r="AX461" s="44"/>
      <c r="AY461" s="44"/>
      <c r="AZ461" s="44"/>
      <c r="BA461" s="44"/>
      <c r="BB461" s="44" t="s">
        <v>17</v>
      </c>
      <c r="BC461" s="44"/>
    </row>
    <row r="462" spans="1:55" ht="13.7" customHeight="1" x14ac:dyDescent="0.15">
      <c r="A462" s="44" t="s">
        <v>109</v>
      </c>
      <c r="B462" s="44" t="s">
        <v>110</v>
      </c>
      <c r="C462" s="44"/>
      <c r="D462" s="44"/>
      <c r="E462" s="44"/>
      <c r="F462" s="44"/>
      <c r="G462" s="44"/>
      <c r="H462" s="44"/>
      <c r="I462" s="44"/>
      <c r="J462" s="44"/>
      <c r="K462" s="44"/>
      <c r="L462" s="44"/>
      <c r="M462" s="44" t="s">
        <v>10</v>
      </c>
      <c r="N462" s="44"/>
      <c r="O462" s="44"/>
      <c r="P462" s="44"/>
      <c r="Q462" s="44"/>
      <c r="R462" s="44"/>
      <c r="S462" s="44"/>
      <c r="T462" s="44" t="s">
        <v>111</v>
      </c>
      <c r="U462" s="44"/>
      <c r="V462" s="44"/>
      <c r="W462" s="44"/>
      <c r="X462" s="44"/>
      <c r="Y462" s="44"/>
      <c r="Z462" s="44"/>
      <c r="AA462" s="44"/>
      <c r="AB462" s="44" t="s">
        <v>20</v>
      </c>
      <c r="AC462" s="44"/>
      <c r="AD462" s="44"/>
      <c r="AE462" s="44"/>
      <c r="AF462" s="44"/>
      <c r="AG462" s="44" t="s">
        <v>20</v>
      </c>
      <c r="AH462" s="44"/>
      <c r="AI462" s="44"/>
      <c r="AJ462" s="44"/>
      <c r="AK462" s="44"/>
      <c r="AL462" s="44"/>
      <c r="AM462" s="44" t="s">
        <v>21</v>
      </c>
      <c r="AN462" s="44"/>
      <c r="AO462" s="44"/>
      <c r="AP462" s="44"/>
      <c r="AQ462" s="44"/>
      <c r="AR462" s="44"/>
      <c r="AS462" s="44" t="s">
        <v>22</v>
      </c>
      <c r="AT462" s="44"/>
      <c r="AU462" s="44"/>
      <c r="AV462" s="44"/>
      <c r="AW462" s="44" t="s">
        <v>23</v>
      </c>
      <c r="AX462" s="44"/>
      <c r="AY462" s="44"/>
      <c r="AZ462" s="44"/>
      <c r="BA462" s="44"/>
      <c r="BB462" s="44" t="s">
        <v>23</v>
      </c>
      <c r="BC462" s="44"/>
    </row>
    <row r="463" spans="1:55" ht="47.65" customHeight="1" x14ac:dyDescent="0.15">
      <c r="A463" s="2" t="s">
        <v>112</v>
      </c>
      <c r="B463" s="87" t="s">
        <v>113</v>
      </c>
      <c r="C463" s="87"/>
      <c r="D463" s="87"/>
      <c r="E463" s="87"/>
      <c r="F463" s="87"/>
      <c r="G463" s="87"/>
      <c r="H463" s="87"/>
      <c r="I463" s="87"/>
      <c r="J463" s="87"/>
      <c r="K463" s="87"/>
      <c r="L463" s="87"/>
      <c r="M463" s="87" t="s">
        <v>356</v>
      </c>
      <c r="N463" s="87"/>
      <c r="O463" s="87"/>
      <c r="P463" s="87"/>
      <c r="Q463" s="87"/>
      <c r="R463" s="87"/>
      <c r="S463" s="87"/>
      <c r="T463" s="87" t="s">
        <v>168</v>
      </c>
      <c r="U463" s="87"/>
      <c r="V463" s="87"/>
      <c r="W463" s="87"/>
      <c r="X463" s="87"/>
      <c r="Y463" s="87"/>
      <c r="Z463" s="87"/>
      <c r="AA463" s="87"/>
      <c r="AB463" s="88" t="s">
        <v>7</v>
      </c>
      <c r="AC463" s="88"/>
      <c r="AD463" s="88"/>
      <c r="AE463" s="88"/>
      <c r="AF463" s="88"/>
      <c r="AG463" s="88" t="s">
        <v>7</v>
      </c>
      <c r="AH463" s="88"/>
      <c r="AI463" s="88"/>
      <c r="AJ463" s="88"/>
      <c r="AK463" s="88"/>
      <c r="AL463" s="88"/>
      <c r="AM463" s="88" t="s">
        <v>7</v>
      </c>
      <c r="AN463" s="88"/>
      <c r="AO463" s="88"/>
      <c r="AP463" s="88"/>
      <c r="AQ463" s="88"/>
      <c r="AR463" s="88"/>
      <c r="AS463" s="88">
        <v>550</v>
      </c>
      <c r="AT463" s="88"/>
      <c r="AU463" s="88"/>
      <c r="AV463" s="88"/>
      <c r="AW463" s="88">
        <v>550</v>
      </c>
      <c r="AX463" s="88"/>
      <c r="AY463" s="88"/>
      <c r="AZ463" s="88"/>
      <c r="BA463" s="88"/>
      <c r="BB463" s="88">
        <v>550</v>
      </c>
      <c r="BC463" s="88"/>
    </row>
    <row r="464" spans="1:55" ht="56.65" customHeight="1" x14ac:dyDescent="0.15">
      <c r="A464" s="2" t="s">
        <v>112</v>
      </c>
      <c r="B464" s="87" t="s">
        <v>116</v>
      </c>
      <c r="C464" s="87"/>
      <c r="D464" s="87"/>
      <c r="E464" s="87"/>
      <c r="F464" s="87"/>
      <c r="G464" s="87"/>
      <c r="H464" s="87"/>
      <c r="I464" s="87"/>
      <c r="J464" s="87"/>
      <c r="K464" s="87"/>
      <c r="L464" s="87"/>
      <c r="M464" s="87" t="s">
        <v>357</v>
      </c>
      <c r="N464" s="87"/>
      <c r="O464" s="87"/>
      <c r="P464" s="87"/>
      <c r="Q464" s="87"/>
      <c r="R464" s="87"/>
      <c r="S464" s="87"/>
      <c r="T464" s="87" t="s">
        <v>168</v>
      </c>
      <c r="U464" s="87"/>
      <c r="V464" s="87"/>
      <c r="W464" s="87"/>
      <c r="X464" s="87"/>
      <c r="Y464" s="87"/>
      <c r="Z464" s="87"/>
      <c r="AA464" s="87"/>
      <c r="AB464" s="88" t="s">
        <v>7</v>
      </c>
      <c r="AC464" s="88"/>
      <c r="AD464" s="88"/>
      <c r="AE464" s="88"/>
      <c r="AF464" s="88"/>
      <c r="AG464" s="88" t="s">
        <v>7</v>
      </c>
      <c r="AH464" s="88"/>
      <c r="AI464" s="88"/>
      <c r="AJ464" s="88"/>
      <c r="AK464" s="88"/>
      <c r="AL464" s="88"/>
      <c r="AM464" s="88" t="s">
        <v>7</v>
      </c>
      <c r="AN464" s="88"/>
      <c r="AO464" s="88"/>
      <c r="AP464" s="88"/>
      <c r="AQ464" s="88"/>
      <c r="AR464" s="88"/>
      <c r="AS464" s="88">
        <v>220</v>
      </c>
      <c r="AT464" s="88"/>
      <c r="AU464" s="88"/>
      <c r="AV464" s="88"/>
      <c r="AW464" s="88">
        <v>220</v>
      </c>
      <c r="AX464" s="88"/>
      <c r="AY464" s="88"/>
      <c r="AZ464" s="88"/>
      <c r="BA464" s="88"/>
      <c r="BB464" s="88">
        <v>220</v>
      </c>
      <c r="BC464" s="88"/>
    </row>
    <row r="465" spans="1:55" ht="38.85" customHeight="1" x14ac:dyDescent="0.15">
      <c r="A465" s="2" t="s">
        <v>112</v>
      </c>
      <c r="B465" s="87" t="s">
        <v>119</v>
      </c>
      <c r="C465" s="87"/>
      <c r="D465" s="87"/>
      <c r="E465" s="87"/>
      <c r="F465" s="87"/>
      <c r="G465" s="87"/>
      <c r="H465" s="87"/>
      <c r="I465" s="87"/>
      <c r="J465" s="87"/>
      <c r="K465" s="87"/>
      <c r="L465" s="87"/>
      <c r="M465" s="87" t="s">
        <v>358</v>
      </c>
      <c r="N465" s="87"/>
      <c r="O465" s="87"/>
      <c r="P465" s="87"/>
      <c r="Q465" s="87"/>
      <c r="R465" s="87"/>
      <c r="S465" s="87"/>
      <c r="T465" s="87" t="s">
        <v>118</v>
      </c>
      <c r="U465" s="87"/>
      <c r="V465" s="87"/>
      <c r="W465" s="87"/>
      <c r="X465" s="87"/>
      <c r="Y465" s="87"/>
      <c r="Z465" s="87"/>
      <c r="AA465" s="87"/>
      <c r="AB465" s="88" t="s">
        <v>7</v>
      </c>
      <c r="AC465" s="88"/>
      <c r="AD465" s="88"/>
      <c r="AE465" s="88"/>
      <c r="AF465" s="88"/>
      <c r="AG465" s="88" t="s">
        <v>7</v>
      </c>
      <c r="AH465" s="88"/>
      <c r="AI465" s="88"/>
      <c r="AJ465" s="88"/>
      <c r="AK465" s="88"/>
      <c r="AL465" s="88"/>
      <c r="AM465" s="88" t="s">
        <v>7</v>
      </c>
      <c r="AN465" s="88"/>
      <c r="AO465" s="88"/>
      <c r="AP465" s="88"/>
      <c r="AQ465" s="88"/>
      <c r="AR465" s="88"/>
      <c r="AS465" s="88">
        <v>15</v>
      </c>
      <c r="AT465" s="88"/>
      <c r="AU465" s="88"/>
      <c r="AV465" s="88"/>
      <c r="AW465" s="88">
        <v>15</v>
      </c>
      <c r="AX465" s="88"/>
      <c r="AY465" s="88"/>
      <c r="AZ465" s="88"/>
      <c r="BA465" s="88"/>
      <c r="BB465" s="88">
        <v>15</v>
      </c>
      <c r="BC465" s="88"/>
    </row>
    <row r="466" spans="1:55" ht="38.85" customHeight="1" x14ac:dyDescent="0.15">
      <c r="A466" s="2" t="s">
        <v>112</v>
      </c>
      <c r="B466" s="87" t="s">
        <v>201</v>
      </c>
      <c r="C466" s="87"/>
      <c r="D466" s="87"/>
      <c r="E466" s="87"/>
      <c r="F466" s="87"/>
      <c r="G466" s="87"/>
      <c r="H466" s="87"/>
      <c r="I466" s="87"/>
      <c r="J466" s="87"/>
      <c r="K466" s="87"/>
      <c r="L466" s="87"/>
      <c r="M466" s="87" t="s">
        <v>359</v>
      </c>
      <c r="N466" s="87"/>
      <c r="O466" s="87"/>
      <c r="P466" s="87"/>
      <c r="Q466" s="87"/>
      <c r="R466" s="87"/>
      <c r="S466" s="87"/>
      <c r="T466" s="87" t="s">
        <v>118</v>
      </c>
      <c r="U466" s="87"/>
      <c r="V466" s="87"/>
      <c r="W466" s="87"/>
      <c r="X466" s="87"/>
      <c r="Y466" s="87"/>
      <c r="Z466" s="87"/>
      <c r="AA466" s="87"/>
      <c r="AB466" s="88" t="s">
        <v>7</v>
      </c>
      <c r="AC466" s="88"/>
      <c r="AD466" s="88"/>
      <c r="AE466" s="88"/>
      <c r="AF466" s="88"/>
      <c r="AG466" s="88" t="s">
        <v>7</v>
      </c>
      <c r="AH466" s="88"/>
      <c r="AI466" s="88"/>
      <c r="AJ466" s="88"/>
      <c r="AK466" s="88"/>
      <c r="AL466" s="88"/>
      <c r="AM466" s="88" t="s">
        <v>7</v>
      </c>
      <c r="AN466" s="88"/>
      <c r="AO466" s="88"/>
      <c r="AP466" s="88"/>
      <c r="AQ466" s="88"/>
      <c r="AR466" s="88"/>
      <c r="AS466" s="88">
        <v>1000</v>
      </c>
      <c r="AT466" s="88"/>
      <c r="AU466" s="88"/>
      <c r="AV466" s="88"/>
      <c r="AW466" s="88">
        <v>1000</v>
      </c>
      <c r="AX466" s="88"/>
      <c r="AY466" s="88"/>
      <c r="AZ466" s="88"/>
      <c r="BA466" s="88"/>
      <c r="BB466" s="88">
        <v>1000</v>
      </c>
      <c r="BC466" s="88"/>
    </row>
    <row r="467" spans="1:55" ht="21" customHeight="1" x14ac:dyDescent="0.15">
      <c r="A467" s="2" t="s">
        <v>112</v>
      </c>
      <c r="B467" s="87" t="s">
        <v>203</v>
      </c>
      <c r="C467" s="87"/>
      <c r="D467" s="87"/>
      <c r="E467" s="87"/>
      <c r="F467" s="87"/>
      <c r="G467" s="87"/>
      <c r="H467" s="87"/>
      <c r="I467" s="87"/>
      <c r="J467" s="87"/>
      <c r="K467" s="87"/>
      <c r="L467" s="87"/>
      <c r="M467" s="87" t="s">
        <v>360</v>
      </c>
      <c r="N467" s="87"/>
      <c r="O467" s="87"/>
      <c r="P467" s="87"/>
      <c r="Q467" s="87"/>
      <c r="R467" s="87"/>
      <c r="S467" s="87"/>
      <c r="T467" s="87" t="s">
        <v>118</v>
      </c>
      <c r="U467" s="87"/>
      <c r="V467" s="87"/>
      <c r="W467" s="87"/>
      <c r="X467" s="87"/>
      <c r="Y467" s="87"/>
      <c r="Z467" s="87"/>
      <c r="AA467" s="87"/>
      <c r="AB467" s="88" t="s">
        <v>7</v>
      </c>
      <c r="AC467" s="88"/>
      <c r="AD467" s="88"/>
      <c r="AE467" s="88"/>
      <c r="AF467" s="88"/>
      <c r="AG467" s="88" t="s">
        <v>7</v>
      </c>
      <c r="AH467" s="88"/>
      <c r="AI467" s="88"/>
      <c r="AJ467" s="88"/>
      <c r="AK467" s="88"/>
      <c r="AL467" s="88"/>
      <c r="AM467" s="88" t="s">
        <v>7</v>
      </c>
      <c r="AN467" s="88"/>
      <c r="AO467" s="88"/>
      <c r="AP467" s="88"/>
      <c r="AQ467" s="88"/>
      <c r="AR467" s="88"/>
      <c r="AS467" s="88">
        <v>110</v>
      </c>
      <c r="AT467" s="88"/>
      <c r="AU467" s="88"/>
      <c r="AV467" s="88"/>
      <c r="AW467" s="88">
        <v>110</v>
      </c>
      <c r="AX467" s="88"/>
      <c r="AY467" s="88"/>
      <c r="AZ467" s="88"/>
      <c r="BA467" s="88"/>
      <c r="BB467" s="88">
        <v>110</v>
      </c>
      <c r="BC467" s="88"/>
    </row>
    <row r="468" spans="1:55" ht="38.85" customHeight="1" x14ac:dyDescent="0.15">
      <c r="A468" s="2" t="s">
        <v>112</v>
      </c>
      <c r="B468" s="87" t="s">
        <v>205</v>
      </c>
      <c r="C468" s="87"/>
      <c r="D468" s="87"/>
      <c r="E468" s="87"/>
      <c r="F468" s="87"/>
      <c r="G468" s="87"/>
      <c r="H468" s="87"/>
      <c r="I468" s="87"/>
      <c r="J468" s="87"/>
      <c r="K468" s="87"/>
      <c r="L468" s="87"/>
      <c r="M468" s="87" t="s">
        <v>361</v>
      </c>
      <c r="N468" s="87"/>
      <c r="O468" s="87"/>
      <c r="P468" s="87"/>
      <c r="Q468" s="87"/>
      <c r="R468" s="87"/>
      <c r="S468" s="87"/>
      <c r="T468" s="87" t="s">
        <v>362</v>
      </c>
      <c r="U468" s="87"/>
      <c r="V468" s="87"/>
      <c r="W468" s="87"/>
      <c r="X468" s="87"/>
      <c r="Y468" s="87"/>
      <c r="Z468" s="87"/>
      <c r="AA468" s="87"/>
      <c r="AB468" s="88" t="s">
        <v>7</v>
      </c>
      <c r="AC468" s="88"/>
      <c r="AD468" s="88"/>
      <c r="AE468" s="88"/>
      <c r="AF468" s="88"/>
      <c r="AG468" s="88" t="s">
        <v>7</v>
      </c>
      <c r="AH468" s="88"/>
      <c r="AI468" s="88"/>
      <c r="AJ468" s="88"/>
      <c r="AK468" s="88"/>
      <c r="AL468" s="88"/>
      <c r="AM468" s="88" t="s">
        <v>7</v>
      </c>
      <c r="AN468" s="88"/>
      <c r="AO468" s="88"/>
      <c r="AP468" s="88"/>
      <c r="AQ468" s="88"/>
      <c r="AR468" s="88"/>
      <c r="AS468" s="88">
        <v>320</v>
      </c>
      <c r="AT468" s="88"/>
      <c r="AU468" s="88"/>
      <c r="AV468" s="88"/>
      <c r="AW468" s="88">
        <v>350</v>
      </c>
      <c r="AX468" s="88"/>
      <c r="AY468" s="88"/>
      <c r="AZ468" s="88"/>
      <c r="BA468" s="88"/>
      <c r="BB468" s="88">
        <v>350</v>
      </c>
      <c r="BC468" s="88"/>
    </row>
    <row r="469" spans="1:55" ht="38.85" customHeight="1" x14ac:dyDescent="0.15">
      <c r="A469" s="2" t="s">
        <v>112</v>
      </c>
      <c r="B469" s="87" t="s">
        <v>301</v>
      </c>
      <c r="C469" s="87"/>
      <c r="D469" s="87"/>
      <c r="E469" s="87"/>
      <c r="F469" s="87"/>
      <c r="G469" s="87"/>
      <c r="H469" s="87"/>
      <c r="I469" s="87"/>
      <c r="J469" s="87"/>
      <c r="K469" s="87"/>
      <c r="L469" s="87"/>
      <c r="M469" s="87" t="s">
        <v>363</v>
      </c>
      <c r="N469" s="87"/>
      <c r="O469" s="87"/>
      <c r="P469" s="87"/>
      <c r="Q469" s="87"/>
      <c r="R469" s="87"/>
      <c r="S469" s="87"/>
      <c r="T469" s="87" t="s">
        <v>362</v>
      </c>
      <c r="U469" s="87"/>
      <c r="V469" s="87"/>
      <c r="W469" s="87"/>
      <c r="X469" s="87"/>
      <c r="Y469" s="87"/>
      <c r="Z469" s="87"/>
      <c r="AA469" s="87"/>
      <c r="AB469" s="88" t="s">
        <v>7</v>
      </c>
      <c r="AC469" s="88"/>
      <c r="AD469" s="88"/>
      <c r="AE469" s="88"/>
      <c r="AF469" s="88"/>
      <c r="AG469" s="88" t="s">
        <v>7</v>
      </c>
      <c r="AH469" s="88"/>
      <c r="AI469" s="88"/>
      <c r="AJ469" s="88"/>
      <c r="AK469" s="88"/>
      <c r="AL469" s="88"/>
      <c r="AM469" s="88" t="s">
        <v>7</v>
      </c>
      <c r="AN469" s="88"/>
      <c r="AO469" s="88"/>
      <c r="AP469" s="88"/>
      <c r="AQ469" s="88"/>
      <c r="AR469" s="88"/>
      <c r="AS469" s="88">
        <v>1750</v>
      </c>
      <c r="AT469" s="88"/>
      <c r="AU469" s="88"/>
      <c r="AV469" s="88"/>
      <c r="AW469" s="88">
        <v>1850</v>
      </c>
      <c r="AX469" s="88"/>
      <c r="AY469" s="88"/>
      <c r="AZ469" s="88"/>
      <c r="BA469" s="88"/>
      <c r="BB469" s="88">
        <v>2450</v>
      </c>
      <c r="BC469" s="88"/>
    </row>
    <row r="470" spans="1:55" ht="21" customHeight="1" x14ac:dyDescent="0.15">
      <c r="A470" s="2" t="s">
        <v>121</v>
      </c>
      <c r="B470" s="87" t="s">
        <v>364</v>
      </c>
      <c r="C470" s="87"/>
      <c r="D470" s="87"/>
      <c r="E470" s="87"/>
      <c r="F470" s="87"/>
      <c r="G470" s="87"/>
      <c r="H470" s="87"/>
      <c r="I470" s="87"/>
      <c r="J470" s="87"/>
      <c r="K470" s="87"/>
      <c r="L470" s="87"/>
      <c r="M470" s="87" t="s">
        <v>365</v>
      </c>
      <c r="N470" s="87"/>
      <c r="O470" s="87"/>
      <c r="P470" s="87"/>
      <c r="Q470" s="87"/>
      <c r="R470" s="87"/>
      <c r="S470" s="87"/>
      <c r="T470" s="87" t="s">
        <v>366</v>
      </c>
      <c r="U470" s="87"/>
      <c r="V470" s="87"/>
      <c r="W470" s="87"/>
      <c r="X470" s="87"/>
      <c r="Y470" s="87"/>
      <c r="Z470" s="87"/>
      <c r="AA470" s="87"/>
      <c r="AB470" s="88" t="s">
        <v>7</v>
      </c>
      <c r="AC470" s="88"/>
      <c r="AD470" s="88"/>
      <c r="AE470" s="88"/>
      <c r="AF470" s="88"/>
      <c r="AG470" s="88" t="s">
        <v>7</v>
      </c>
      <c r="AH470" s="88"/>
      <c r="AI470" s="88"/>
      <c r="AJ470" s="88"/>
      <c r="AK470" s="88"/>
      <c r="AL470" s="88"/>
      <c r="AM470" s="88" t="s">
        <v>7</v>
      </c>
      <c r="AN470" s="88"/>
      <c r="AO470" s="88"/>
      <c r="AP470" s="88"/>
      <c r="AQ470" s="88"/>
      <c r="AR470" s="88"/>
      <c r="AS470" s="88">
        <v>700</v>
      </c>
      <c r="AT470" s="88"/>
      <c r="AU470" s="88"/>
      <c r="AV470" s="88"/>
      <c r="AW470" s="88">
        <v>750</v>
      </c>
      <c r="AX470" s="88"/>
      <c r="AY470" s="88"/>
      <c r="AZ470" s="88"/>
      <c r="BA470" s="88"/>
      <c r="BB470" s="88">
        <v>800</v>
      </c>
      <c r="BC470" s="88"/>
    </row>
    <row r="471" spans="1:55" ht="13.7" customHeight="1" x14ac:dyDescent="0.15">
      <c r="A471" s="2" t="s">
        <v>121</v>
      </c>
      <c r="B471" s="87" t="s">
        <v>367</v>
      </c>
      <c r="C471" s="87"/>
      <c r="D471" s="87"/>
      <c r="E471" s="87"/>
      <c r="F471" s="87"/>
      <c r="G471" s="87"/>
      <c r="H471" s="87"/>
      <c r="I471" s="87"/>
      <c r="J471" s="87"/>
      <c r="K471" s="87"/>
      <c r="L471" s="87"/>
      <c r="M471" s="87" t="s">
        <v>368</v>
      </c>
      <c r="N471" s="87"/>
      <c r="O471" s="87"/>
      <c r="P471" s="87"/>
      <c r="Q471" s="87"/>
      <c r="R471" s="87"/>
      <c r="S471" s="87"/>
      <c r="T471" s="87" t="s">
        <v>366</v>
      </c>
      <c r="U471" s="87"/>
      <c r="V471" s="87"/>
      <c r="W471" s="87"/>
      <c r="X471" s="87"/>
      <c r="Y471" s="87"/>
      <c r="Z471" s="87"/>
      <c r="AA471" s="87"/>
      <c r="AB471" s="88" t="s">
        <v>7</v>
      </c>
      <c r="AC471" s="88"/>
      <c r="AD471" s="88"/>
      <c r="AE471" s="88"/>
      <c r="AF471" s="88"/>
      <c r="AG471" s="88" t="s">
        <v>7</v>
      </c>
      <c r="AH471" s="88"/>
      <c r="AI471" s="88"/>
      <c r="AJ471" s="88"/>
      <c r="AK471" s="88"/>
      <c r="AL471" s="88"/>
      <c r="AM471" s="88" t="s">
        <v>7</v>
      </c>
      <c r="AN471" s="88"/>
      <c r="AO471" s="88"/>
      <c r="AP471" s="88"/>
      <c r="AQ471" s="88"/>
      <c r="AR471" s="88"/>
      <c r="AS471" s="88">
        <v>600</v>
      </c>
      <c r="AT471" s="88"/>
      <c r="AU471" s="88"/>
      <c r="AV471" s="88"/>
      <c r="AW471" s="88">
        <v>650</v>
      </c>
      <c r="AX471" s="88"/>
      <c r="AY471" s="88"/>
      <c r="AZ471" s="88"/>
      <c r="BA471" s="88"/>
      <c r="BB471" s="88">
        <v>700</v>
      </c>
      <c r="BC471" s="88"/>
    </row>
    <row r="472" spans="1:55" ht="13.7" customHeight="1" x14ac:dyDescent="0.15">
      <c r="A472" s="2" t="s">
        <v>121</v>
      </c>
      <c r="B472" s="87" t="s">
        <v>369</v>
      </c>
      <c r="C472" s="87"/>
      <c r="D472" s="87"/>
      <c r="E472" s="87"/>
      <c r="F472" s="87"/>
      <c r="G472" s="87"/>
      <c r="H472" s="87"/>
      <c r="I472" s="87"/>
      <c r="J472" s="87"/>
      <c r="K472" s="87"/>
      <c r="L472" s="87"/>
      <c r="M472" s="87" t="s">
        <v>370</v>
      </c>
      <c r="N472" s="87"/>
      <c r="O472" s="87"/>
      <c r="P472" s="87"/>
      <c r="Q472" s="87"/>
      <c r="R472" s="87"/>
      <c r="S472" s="87"/>
      <c r="T472" s="87" t="s">
        <v>366</v>
      </c>
      <c r="U472" s="87"/>
      <c r="V472" s="87"/>
      <c r="W472" s="87"/>
      <c r="X472" s="87"/>
      <c r="Y472" s="87"/>
      <c r="Z472" s="87"/>
      <c r="AA472" s="87"/>
      <c r="AB472" s="88" t="s">
        <v>7</v>
      </c>
      <c r="AC472" s="88"/>
      <c r="AD472" s="88"/>
      <c r="AE472" s="88"/>
      <c r="AF472" s="88"/>
      <c r="AG472" s="88" t="s">
        <v>7</v>
      </c>
      <c r="AH472" s="88"/>
      <c r="AI472" s="88"/>
      <c r="AJ472" s="88"/>
      <c r="AK472" s="88"/>
      <c r="AL472" s="88"/>
      <c r="AM472" s="88" t="s">
        <v>7</v>
      </c>
      <c r="AN472" s="88"/>
      <c r="AO472" s="88"/>
      <c r="AP472" s="88"/>
      <c r="AQ472" s="88"/>
      <c r="AR472" s="88"/>
      <c r="AS472" s="88">
        <v>11500</v>
      </c>
      <c r="AT472" s="88"/>
      <c r="AU472" s="88"/>
      <c r="AV472" s="88"/>
      <c r="AW472" s="88">
        <v>12000</v>
      </c>
      <c r="AX472" s="88"/>
      <c r="AY472" s="88"/>
      <c r="AZ472" s="88"/>
      <c r="BA472" s="88"/>
      <c r="BB472" s="88">
        <v>12000</v>
      </c>
      <c r="BC472" s="88"/>
    </row>
    <row r="473" spans="1:55" ht="29.85" customHeight="1" x14ac:dyDescent="0.15">
      <c r="A473" s="2" t="s">
        <v>121</v>
      </c>
      <c r="B473" s="87" t="s">
        <v>371</v>
      </c>
      <c r="C473" s="87"/>
      <c r="D473" s="87"/>
      <c r="E473" s="87"/>
      <c r="F473" s="87"/>
      <c r="G473" s="87"/>
      <c r="H473" s="87"/>
      <c r="I473" s="87"/>
      <c r="J473" s="87"/>
      <c r="K473" s="87"/>
      <c r="L473" s="87"/>
      <c r="M473" s="87" t="s">
        <v>372</v>
      </c>
      <c r="N473" s="87"/>
      <c r="O473" s="87"/>
      <c r="P473" s="87"/>
      <c r="Q473" s="87"/>
      <c r="R473" s="87"/>
      <c r="S473" s="87"/>
      <c r="T473" s="87" t="s">
        <v>366</v>
      </c>
      <c r="U473" s="87"/>
      <c r="V473" s="87"/>
      <c r="W473" s="87"/>
      <c r="X473" s="87"/>
      <c r="Y473" s="87"/>
      <c r="Z473" s="87"/>
      <c r="AA473" s="87"/>
      <c r="AB473" s="88" t="s">
        <v>7</v>
      </c>
      <c r="AC473" s="88"/>
      <c r="AD473" s="88"/>
      <c r="AE473" s="88"/>
      <c r="AF473" s="88"/>
      <c r="AG473" s="88" t="s">
        <v>7</v>
      </c>
      <c r="AH473" s="88"/>
      <c r="AI473" s="88"/>
      <c r="AJ473" s="88"/>
      <c r="AK473" s="88"/>
      <c r="AL473" s="88"/>
      <c r="AM473" s="88" t="s">
        <v>7</v>
      </c>
      <c r="AN473" s="88"/>
      <c r="AO473" s="88"/>
      <c r="AP473" s="88"/>
      <c r="AQ473" s="88"/>
      <c r="AR473" s="88"/>
      <c r="AS473" s="88">
        <v>40</v>
      </c>
      <c r="AT473" s="88"/>
      <c r="AU473" s="88"/>
      <c r="AV473" s="88"/>
      <c r="AW473" s="88">
        <v>40</v>
      </c>
      <c r="AX473" s="88"/>
      <c r="AY473" s="88"/>
      <c r="AZ473" s="88"/>
      <c r="BA473" s="88"/>
      <c r="BB473" s="88">
        <v>40</v>
      </c>
      <c r="BC473" s="88"/>
    </row>
    <row r="474" spans="1:55" ht="29.85" customHeight="1" x14ac:dyDescent="0.15">
      <c r="A474" s="2" t="s">
        <v>121</v>
      </c>
      <c r="B474" s="87" t="s">
        <v>373</v>
      </c>
      <c r="C474" s="87"/>
      <c r="D474" s="87"/>
      <c r="E474" s="87"/>
      <c r="F474" s="87"/>
      <c r="G474" s="87"/>
      <c r="H474" s="87"/>
      <c r="I474" s="87"/>
      <c r="J474" s="87"/>
      <c r="K474" s="87"/>
      <c r="L474" s="87"/>
      <c r="M474" s="87" t="s">
        <v>374</v>
      </c>
      <c r="N474" s="87"/>
      <c r="O474" s="87"/>
      <c r="P474" s="87"/>
      <c r="Q474" s="87"/>
      <c r="R474" s="87"/>
      <c r="S474" s="87"/>
      <c r="T474" s="87" t="s">
        <v>375</v>
      </c>
      <c r="U474" s="87"/>
      <c r="V474" s="87"/>
      <c r="W474" s="87"/>
      <c r="X474" s="87"/>
      <c r="Y474" s="87"/>
      <c r="Z474" s="87"/>
      <c r="AA474" s="87"/>
      <c r="AB474" s="88" t="s">
        <v>7</v>
      </c>
      <c r="AC474" s="88"/>
      <c r="AD474" s="88"/>
      <c r="AE474" s="88"/>
      <c r="AF474" s="88"/>
      <c r="AG474" s="88" t="s">
        <v>7</v>
      </c>
      <c r="AH474" s="88"/>
      <c r="AI474" s="88"/>
      <c r="AJ474" s="88"/>
      <c r="AK474" s="88"/>
      <c r="AL474" s="88"/>
      <c r="AM474" s="88" t="s">
        <v>7</v>
      </c>
      <c r="AN474" s="88"/>
      <c r="AO474" s="88"/>
      <c r="AP474" s="88"/>
      <c r="AQ474" s="88"/>
      <c r="AR474" s="88"/>
      <c r="AS474" s="88">
        <v>8.5</v>
      </c>
      <c r="AT474" s="88"/>
      <c r="AU474" s="88"/>
      <c r="AV474" s="88"/>
      <c r="AW474" s="88">
        <v>8.5</v>
      </c>
      <c r="AX474" s="88"/>
      <c r="AY474" s="88"/>
      <c r="AZ474" s="88"/>
      <c r="BA474" s="88"/>
      <c r="BB474" s="88">
        <v>8.5</v>
      </c>
      <c r="BC474" s="88"/>
    </row>
    <row r="475" spans="1:55" ht="21" customHeight="1" x14ac:dyDescent="0.15">
      <c r="A475" s="2" t="s">
        <v>121</v>
      </c>
      <c r="B475" s="87" t="s">
        <v>376</v>
      </c>
      <c r="C475" s="87"/>
      <c r="D475" s="87"/>
      <c r="E475" s="87"/>
      <c r="F475" s="87"/>
      <c r="G475" s="87"/>
      <c r="H475" s="87"/>
      <c r="I475" s="87"/>
      <c r="J475" s="87"/>
      <c r="K475" s="87"/>
      <c r="L475" s="87"/>
      <c r="M475" s="87" t="s">
        <v>377</v>
      </c>
      <c r="N475" s="87"/>
      <c r="O475" s="87"/>
      <c r="P475" s="87"/>
      <c r="Q475" s="87"/>
      <c r="R475" s="87"/>
      <c r="S475" s="87"/>
      <c r="T475" s="87" t="s">
        <v>366</v>
      </c>
      <c r="U475" s="87"/>
      <c r="V475" s="87"/>
      <c r="W475" s="87"/>
      <c r="X475" s="87"/>
      <c r="Y475" s="87"/>
      <c r="Z475" s="87"/>
      <c r="AA475" s="87"/>
      <c r="AB475" s="88" t="s">
        <v>7</v>
      </c>
      <c r="AC475" s="88"/>
      <c r="AD475" s="88"/>
      <c r="AE475" s="88"/>
      <c r="AF475" s="88"/>
      <c r="AG475" s="88" t="s">
        <v>7</v>
      </c>
      <c r="AH475" s="88"/>
      <c r="AI475" s="88"/>
      <c r="AJ475" s="88"/>
      <c r="AK475" s="88"/>
      <c r="AL475" s="88"/>
      <c r="AM475" s="88" t="s">
        <v>7</v>
      </c>
      <c r="AN475" s="88"/>
      <c r="AO475" s="88"/>
      <c r="AP475" s="88"/>
      <c r="AQ475" s="88"/>
      <c r="AR475" s="88"/>
      <c r="AS475" s="88">
        <v>50</v>
      </c>
      <c r="AT475" s="88"/>
      <c r="AU475" s="88"/>
      <c r="AV475" s="88"/>
      <c r="AW475" s="88">
        <v>60</v>
      </c>
      <c r="AX475" s="88"/>
      <c r="AY475" s="88"/>
      <c r="AZ475" s="88"/>
      <c r="BA475" s="88"/>
      <c r="BB475" s="88">
        <v>60</v>
      </c>
      <c r="BC475" s="88"/>
    </row>
    <row r="476" spans="1:55" ht="21" customHeight="1" x14ac:dyDescent="0.15">
      <c r="A476" s="2" t="s">
        <v>121</v>
      </c>
      <c r="B476" s="87" t="s">
        <v>378</v>
      </c>
      <c r="C476" s="87"/>
      <c r="D476" s="87"/>
      <c r="E476" s="87"/>
      <c r="F476" s="87"/>
      <c r="G476" s="87"/>
      <c r="H476" s="87"/>
      <c r="I476" s="87"/>
      <c r="J476" s="87"/>
      <c r="K476" s="87"/>
      <c r="L476" s="87"/>
      <c r="M476" s="87" t="s">
        <v>379</v>
      </c>
      <c r="N476" s="87"/>
      <c r="O476" s="87"/>
      <c r="P476" s="87"/>
      <c r="Q476" s="87"/>
      <c r="R476" s="87"/>
      <c r="S476" s="87"/>
      <c r="T476" s="87" t="s">
        <v>375</v>
      </c>
      <c r="U476" s="87"/>
      <c r="V476" s="87"/>
      <c r="W476" s="87"/>
      <c r="X476" s="87"/>
      <c r="Y476" s="87"/>
      <c r="Z476" s="87"/>
      <c r="AA476" s="87"/>
      <c r="AB476" s="88" t="s">
        <v>7</v>
      </c>
      <c r="AC476" s="88"/>
      <c r="AD476" s="88"/>
      <c r="AE476" s="88"/>
      <c r="AF476" s="88"/>
      <c r="AG476" s="88" t="s">
        <v>7</v>
      </c>
      <c r="AH476" s="88"/>
      <c r="AI476" s="88"/>
      <c r="AJ476" s="88"/>
      <c r="AK476" s="88"/>
      <c r="AL476" s="88"/>
      <c r="AM476" s="88" t="s">
        <v>7</v>
      </c>
      <c r="AN476" s="88"/>
      <c r="AO476" s="88"/>
      <c r="AP476" s="88"/>
      <c r="AQ476" s="88"/>
      <c r="AR476" s="88"/>
      <c r="AS476" s="88">
        <v>16</v>
      </c>
      <c r="AT476" s="88"/>
      <c r="AU476" s="88"/>
      <c r="AV476" s="88"/>
      <c r="AW476" s="88">
        <v>17.5</v>
      </c>
      <c r="AX476" s="88"/>
      <c r="AY476" s="88"/>
      <c r="AZ476" s="88"/>
      <c r="BA476" s="88"/>
      <c r="BB476" s="88">
        <v>17.5</v>
      </c>
      <c r="BC476" s="88"/>
    </row>
    <row r="477" spans="1:55" ht="29.85" customHeight="1" x14ac:dyDescent="0.15">
      <c r="A477" s="2" t="s">
        <v>121</v>
      </c>
      <c r="B477" s="87" t="s">
        <v>380</v>
      </c>
      <c r="C477" s="87"/>
      <c r="D477" s="87"/>
      <c r="E477" s="87"/>
      <c r="F477" s="87"/>
      <c r="G477" s="87"/>
      <c r="H477" s="87"/>
      <c r="I477" s="87"/>
      <c r="J477" s="87"/>
      <c r="K477" s="87"/>
      <c r="L477" s="87"/>
      <c r="M477" s="87" t="s">
        <v>381</v>
      </c>
      <c r="N477" s="87"/>
      <c r="O477" s="87"/>
      <c r="P477" s="87"/>
      <c r="Q477" s="87"/>
      <c r="R477" s="87"/>
      <c r="S477" s="87"/>
      <c r="T477" s="87" t="s">
        <v>366</v>
      </c>
      <c r="U477" s="87"/>
      <c r="V477" s="87"/>
      <c r="W477" s="87"/>
      <c r="X477" s="87"/>
      <c r="Y477" s="87"/>
      <c r="Z477" s="87"/>
      <c r="AA477" s="87"/>
      <c r="AB477" s="88" t="s">
        <v>7</v>
      </c>
      <c r="AC477" s="88"/>
      <c r="AD477" s="88"/>
      <c r="AE477" s="88"/>
      <c r="AF477" s="88"/>
      <c r="AG477" s="88" t="s">
        <v>7</v>
      </c>
      <c r="AH477" s="88"/>
      <c r="AI477" s="88"/>
      <c r="AJ477" s="88"/>
      <c r="AK477" s="88"/>
      <c r="AL477" s="88"/>
      <c r="AM477" s="88" t="s">
        <v>7</v>
      </c>
      <c r="AN477" s="88"/>
      <c r="AO477" s="88"/>
      <c r="AP477" s="88"/>
      <c r="AQ477" s="88"/>
      <c r="AR477" s="88"/>
      <c r="AS477" s="88">
        <v>35</v>
      </c>
      <c r="AT477" s="88"/>
      <c r="AU477" s="88"/>
      <c r="AV477" s="88"/>
      <c r="AW477" s="88">
        <v>40</v>
      </c>
      <c r="AX477" s="88"/>
      <c r="AY477" s="88"/>
      <c r="AZ477" s="88"/>
      <c r="BA477" s="88"/>
      <c r="BB477" s="88">
        <v>40</v>
      </c>
      <c r="BC477" s="88"/>
    </row>
    <row r="478" spans="1:55" ht="29.85" customHeight="1" x14ac:dyDescent="0.15">
      <c r="A478" s="2" t="s">
        <v>121</v>
      </c>
      <c r="B478" s="87" t="s">
        <v>382</v>
      </c>
      <c r="C478" s="87"/>
      <c r="D478" s="87"/>
      <c r="E478" s="87"/>
      <c r="F478" s="87"/>
      <c r="G478" s="87"/>
      <c r="H478" s="87"/>
      <c r="I478" s="87"/>
      <c r="J478" s="87"/>
      <c r="K478" s="87"/>
      <c r="L478" s="87"/>
      <c r="M478" s="87" t="s">
        <v>383</v>
      </c>
      <c r="N478" s="87"/>
      <c r="O478" s="87"/>
      <c r="P478" s="87"/>
      <c r="Q478" s="87"/>
      <c r="R478" s="87"/>
      <c r="S478" s="87"/>
      <c r="T478" s="87" t="s">
        <v>375</v>
      </c>
      <c r="U478" s="87"/>
      <c r="V478" s="87"/>
      <c r="W478" s="87"/>
      <c r="X478" s="87"/>
      <c r="Y478" s="87"/>
      <c r="Z478" s="87"/>
      <c r="AA478" s="87"/>
      <c r="AB478" s="88" t="s">
        <v>7</v>
      </c>
      <c r="AC478" s="88"/>
      <c r="AD478" s="88"/>
      <c r="AE478" s="88"/>
      <c r="AF478" s="88"/>
      <c r="AG478" s="88" t="s">
        <v>7</v>
      </c>
      <c r="AH478" s="88"/>
      <c r="AI478" s="88"/>
      <c r="AJ478" s="88"/>
      <c r="AK478" s="88"/>
      <c r="AL478" s="88"/>
      <c r="AM478" s="88" t="s">
        <v>7</v>
      </c>
      <c r="AN478" s="88"/>
      <c r="AO478" s="88"/>
      <c r="AP478" s="88"/>
      <c r="AQ478" s="88"/>
      <c r="AR478" s="88"/>
      <c r="AS478" s="88">
        <v>12</v>
      </c>
      <c r="AT478" s="88"/>
      <c r="AU478" s="88"/>
      <c r="AV478" s="88"/>
      <c r="AW478" s="88">
        <v>12.5</v>
      </c>
      <c r="AX478" s="88"/>
      <c r="AY478" s="88"/>
      <c r="AZ478" s="88"/>
      <c r="BA478" s="88"/>
      <c r="BB478" s="88">
        <v>12.5</v>
      </c>
      <c r="BC478" s="88"/>
    </row>
    <row r="479" spans="1:55" ht="29.85" customHeight="1" x14ac:dyDescent="0.15">
      <c r="A479" s="2" t="s">
        <v>121</v>
      </c>
      <c r="B479" s="87" t="s">
        <v>384</v>
      </c>
      <c r="C479" s="87"/>
      <c r="D479" s="87"/>
      <c r="E479" s="87"/>
      <c r="F479" s="87"/>
      <c r="G479" s="87"/>
      <c r="H479" s="87"/>
      <c r="I479" s="87"/>
      <c r="J479" s="87"/>
      <c r="K479" s="87"/>
      <c r="L479" s="87"/>
      <c r="M479" s="87" t="s">
        <v>385</v>
      </c>
      <c r="N479" s="87"/>
      <c r="O479" s="87"/>
      <c r="P479" s="87"/>
      <c r="Q479" s="87"/>
      <c r="R479" s="87"/>
      <c r="S479" s="87"/>
      <c r="T479" s="87" t="s">
        <v>118</v>
      </c>
      <c r="U479" s="87"/>
      <c r="V479" s="87"/>
      <c r="W479" s="87"/>
      <c r="X479" s="87"/>
      <c r="Y479" s="87"/>
      <c r="Z479" s="87"/>
      <c r="AA479" s="87"/>
      <c r="AB479" s="88" t="s">
        <v>7</v>
      </c>
      <c r="AC479" s="88"/>
      <c r="AD479" s="88"/>
      <c r="AE479" s="88"/>
      <c r="AF479" s="88"/>
      <c r="AG479" s="88" t="s">
        <v>7</v>
      </c>
      <c r="AH479" s="88"/>
      <c r="AI479" s="88"/>
      <c r="AJ479" s="88"/>
      <c r="AK479" s="88"/>
      <c r="AL479" s="88"/>
      <c r="AM479" s="88" t="s">
        <v>7</v>
      </c>
      <c r="AN479" s="88"/>
      <c r="AO479" s="88"/>
      <c r="AP479" s="88"/>
      <c r="AQ479" s="88"/>
      <c r="AR479" s="88"/>
      <c r="AS479" s="88">
        <v>20</v>
      </c>
      <c r="AT479" s="88"/>
      <c r="AU479" s="88"/>
      <c r="AV479" s="88"/>
      <c r="AW479" s="88">
        <v>10</v>
      </c>
      <c r="AX479" s="88"/>
      <c r="AY479" s="88"/>
      <c r="AZ479" s="88"/>
      <c r="BA479" s="88"/>
      <c r="BB479" s="88">
        <v>10</v>
      </c>
      <c r="BC479" s="88"/>
    </row>
    <row r="480" spans="1:55" ht="29.85" customHeight="1" x14ac:dyDescent="0.15">
      <c r="A480" s="2" t="s">
        <v>121</v>
      </c>
      <c r="B480" s="87" t="s">
        <v>386</v>
      </c>
      <c r="C480" s="87"/>
      <c r="D480" s="87"/>
      <c r="E480" s="87"/>
      <c r="F480" s="87"/>
      <c r="G480" s="87"/>
      <c r="H480" s="87"/>
      <c r="I480" s="87"/>
      <c r="J480" s="87"/>
      <c r="K480" s="87"/>
      <c r="L480" s="87"/>
      <c r="M480" s="87" t="s">
        <v>387</v>
      </c>
      <c r="N480" s="87"/>
      <c r="O480" s="87"/>
      <c r="P480" s="87"/>
      <c r="Q480" s="87"/>
      <c r="R480" s="87"/>
      <c r="S480" s="87"/>
      <c r="T480" s="87" t="s">
        <v>118</v>
      </c>
      <c r="U480" s="87"/>
      <c r="V480" s="87"/>
      <c r="W480" s="87"/>
      <c r="X480" s="87"/>
      <c r="Y480" s="87"/>
      <c r="Z480" s="87"/>
      <c r="AA480" s="87"/>
      <c r="AB480" s="88" t="s">
        <v>7</v>
      </c>
      <c r="AC480" s="88"/>
      <c r="AD480" s="88"/>
      <c r="AE480" s="88"/>
      <c r="AF480" s="88"/>
      <c r="AG480" s="88" t="s">
        <v>7</v>
      </c>
      <c r="AH480" s="88"/>
      <c r="AI480" s="88"/>
      <c r="AJ480" s="88"/>
      <c r="AK480" s="88"/>
      <c r="AL480" s="88"/>
      <c r="AM480" s="88" t="s">
        <v>7</v>
      </c>
      <c r="AN480" s="88"/>
      <c r="AO480" s="88"/>
      <c r="AP480" s="88"/>
      <c r="AQ480" s="88"/>
      <c r="AR480" s="88"/>
      <c r="AS480" s="88">
        <v>30</v>
      </c>
      <c r="AT480" s="88"/>
      <c r="AU480" s="88"/>
      <c r="AV480" s="88"/>
      <c r="AW480" s="88">
        <v>20</v>
      </c>
      <c r="AX480" s="88"/>
      <c r="AY480" s="88"/>
      <c r="AZ480" s="88"/>
      <c r="BA480" s="88"/>
      <c r="BB480" s="88">
        <v>30</v>
      </c>
      <c r="BC480" s="88"/>
    </row>
    <row r="481" spans="1:55" ht="29.85" customHeight="1" x14ac:dyDescent="0.15">
      <c r="A481" s="2" t="s">
        <v>121</v>
      </c>
      <c r="B481" s="87" t="s">
        <v>388</v>
      </c>
      <c r="C481" s="87"/>
      <c r="D481" s="87"/>
      <c r="E481" s="87"/>
      <c r="F481" s="87"/>
      <c r="G481" s="87"/>
      <c r="H481" s="87"/>
      <c r="I481" s="87"/>
      <c r="J481" s="87"/>
      <c r="K481" s="87"/>
      <c r="L481" s="87"/>
      <c r="M481" s="87" t="s">
        <v>389</v>
      </c>
      <c r="N481" s="87"/>
      <c r="O481" s="87"/>
      <c r="P481" s="87"/>
      <c r="Q481" s="87"/>
      <c r="R481" s="87"/>
      <c r="S481" s="87"/>
      <c r="T481" s="87" t="s">
        <v>362</v>
      </c>
      <c r="U481" s="87"/>
      <c r="V481" s="87"/>
      <c r="W481" s="87"/>
      <c r="X481" s="87"/>
      <c r="Y481" s="87"/>
      <c r="Z481" s="87"/>
      <c r="AA481" s="87"/>
      <c r="AB481" s="88" t="s">
        <v>7</v>
      </c>
      <c r="AC481" s="88"/>
      <c r="AD481" s="88"/>
      <c r="AE481" s="88"/>
      <c r="AF481" s="88"/>
      <c r="AG481" s="88" t="s">
        <v>7</v>
      </c>
      <c r="AH481" s="88"/>
      <c r="AI481" s="88"/>
      <c r="AJ481" s="88"/>
      <c r="AK481" s="88"/>
      <c r="AL481" s="88"/>
      <c r="AM481" s="88" t="s">
        <v>7</v>
      </c>
      <c r="AN481" s="88"/>
      <c r="AO481" s="88"/>
      <c r="AP481" s="88"/>
      <c r="AQ481" s="88"/>
      <c r="AR481" s="88"/>
      <c r="AS481" s="88">
        <v>13.58</v>
      </c>
      <c r="AT481" s="88"/>
      <c r="AU481" s="88"/>
      <c r="AV481" s="88"/>
      <c r="AW481" s="88">
        <v>8.5</v>
      </c>
      <c r="AX481" s="88"/>
      <c r="AY481" s="88"/>
      <c r="AZ481" s="88"/>
      <c r="BA481" s="88"/>
      <c r="BB481" s="88">
        <v>13.5</v>
      </c>
      <c r="BC481" s="88"/>
    </row>
    <row r="482" spans="1:55" ht="29.85" customHeight="1" x14ac:dyDescent="0.15">
      <c r="A482" s="2" t="s">
        <v>121</v>
      </c>
      <c r="B482" s="87" t="s">
        <v>390</v>
      </c>
      <c r="C482" s="87"/>
      <c r="D482" s="87"/>
      <c r="E482" s="87"/>
      <c r="F482" s="87"/>
      <c r="G482" s="87"/>
      <c r="H482" s="87"/>
      <c r="I482" s="87"/>
      <c r="J482" s="87"/>
      <c r="K482" s="87"/>
      <c r="L482" s="87"/>
      <c r="M482" s="87" t="s">
        <v>391</v>
      </c>
      <c r="N482" s="87"/>
      <c r="O482" s="87"/>
      <c r="P482" s="87"/>
      <c r="Q482" s="87"/>
      <c r="R482" s="87"/>
      <c r="S482" s="87"/>
      <c r="T482" s="87" t="s">
        <v>118</v>
      </c>
      <c r="U482" s="87"/>
      <c r="V482" s="87"/>
      <c r="W482" s="87"/>
      <c r="X482" s="87"/>
      <c r="Y482" s="87"/>
      <c r="Z482" s="87"/>
      <c r="AA482" s="87"/>
      <c r="AB482" s="88" t="s">
        <v>7</v>
      </c>
      <c r="AC482" s="88"/>
      <c r="AD482" s="88"/>
      <c r="AE482" s="88"/>
      <c r="AF482" s="88"/>
      <c r="AG482" s="88" t="s">
        <v>7</v>
      </c>
      <c r="AH482" s="88"/>
      <c r="AI482" s="88"/>
      <c r="AJ482" s="88"/>
      <c r="AK482" s="88"/>
      <c r="AL482" s="88"/>
      <c r="AM482" s="88" t="s">
        <v>7</v>
      </c>
      <c r="AN482" s="88"/>
      <c r="AO482" s="88"/>
      <c r="AP482" s="88"/>
      <c r="AQ482" s="88"/>
      <c r="AR482" s="88"/>
      <c r="AS482" s="88">
        <v>20</v>
      </c>
      <c r="AT482" s="88"/>
      <c r="AU482" s="88"/>
      <c r="AV482" s="88"/>
      <c r="AW482" s="88">
        <v>20</v>
      </c>
      <c r="AX482" s="88"/>
      <c r="AY482" s="88"/>
      <c r="AZ482" s="88"/>
      <c r="BA482" s="88"/>
      <c r="BB482" s="88">
        <v>20</v>
      </c>
      <c r="BC482" s="88"/>
    </row>
    <row r="483" spans="1:55" ht="21" customHeight="1" x14ac:dyDescent="0.15">
      <c r="A483" s="2" t="s">
        <v>121</v>
      </c>
      <c r="B483" s="87" t="s">
        <v>392</v>
      </c>
      <c r="C483" s="87"/>
      <c r="D483" s="87"/>
      <c r="E483" s="87"/>
      <c r="F483" s="87"/>
      <c r="G483" s="87"/>
      <c r="H483" s="87"/>
      <c r="I483" s="87"/>
      <c r="J483" s="87"/>
      <c r="K483" s="87"/>
      <c r="L483" s="87"/>
      <c r="M483" s="87" t="s">
        <v>393</v>
      </c>
      <c r="N483" s="87"/>
      <c r="O483" s="87"/>
      <c r="P483" s="87"/>
      <c r="Q483" s="87"/>
      <c r="R483" s="87"/>
      <c r="S483" s="87"/>
      <c r="T483" s="87" t="s">
        <v>375</v>
      </c>
      <c r="U483" s="87"/>
      <c r="V483" s="87"/>
      <c r="W483" s="87"/>
      <c r="X483" s="87"/>
      <c r="Y483" s="87"/>
      <c r="Z483" s="87"/>
      <c r="AA483" s="87"/>
      <c r="AB483" s="88" t="s">
        <v>7</v>
      </c>
      <c r="AC483" s="88"/>
      <c r="AD483" s="88"/>
      <c r="AE483" s="88"/>
      <c r="AF483" s="88"/>
      <c r="AG483" s="88" t="s">
        <v>7</v>
      </c>
      <c r="AH483" s="88"/>
      <c r="AI483" s="88"/>
      <c r="AJ483" s="88"/>
      <c r="AK483" s="88"/>
      <c r="AL483" s="88"/>
      <c r="AM483" s="88" t="s">
        <v>7</v>
      </c>
      <c r="AN483" s="88"/>
      <c r="AO483" s="88"/>
      <c r="AP483" s="88"/>
      <c r="AQ483" s="88"/>
      <c r="AR483" s="88"/>
      <c r="AS483" s="88">
        <v>8.5</v>
      </c>
      <c r="AT483" s="88"/>
      <c r="AU483" s="88"/>
      <c r="AV483" s="88"/>
      <c r="AW483" s="88">
        <v>8.5</v>
      </c>
      <c r="AX483" s="88"/>
      <c r="AY483" s="88"/>
      <c r="AZ483" s="88"/>
      <c r="BA483" s="88"/>
      <c r="BB483" s="88">
        <v>8.5</v>
      </c>
      <c r="BC483" s="88"/>
    </row>
    <row r="484" spans="1:55" ht="21" customHeight="1" x14ac:dyDescent="0.15">
      <c r="A484" s="2" t="s">
        <v>121</v>
      </c>
      <c r="B484" s="87" t="s">
        <v>394</v>
      </c>
      <c r="C484" s="87"/>
      <c r="D484" s="87"/>
      <c r="E484" s="87"/>
      <c r="F484" s="87"/>
      <c r="G484" s="87"/>
      <c r="H484" s="87"/>
      <c r="I484" s="87"/>
      <c r="J484" s="87"/>
      <c r="K484" s="87"/>
      <c r="L484" s="87"/>
      <c r="M484" s="87" t="s">
        <v>395</v>
      </c>
      <c r="N484" s="87"/>
      <c r="O484" s="87"/>
      <c r="P484" s="87"/>
      <c r="Q484" s="87"/>
      <c r="R484" s="87"/>
      <c r="S484" s="87"/>
      <c r="T484" s="87" t="s">
        <v>118</v>
      </c>
      <c r="U484" s="87"/>
      <c r="V484" s="87"/>
      <c r="W484" s="87"/>
      <c r="X484" s="87"/>
      <c r="Y484" s="87"/>
      <c r="Z484" s="87"/>
      <c r="AA484" s="87"/>
      <c r="AB484" s="88" t="s">
        <v>7</v>
      </c>
      <c r="AC484" s="88"/>
      <c r="AD484" s="88"/>
      <c r="AE484" s="88"/>
      <c r="AF484" s="88"/>
      <c r="AG484" s="88" t="s">
        <v>7</v>
      </c>
      <c r="AH484" s="88"/>
      <c r="AI484" s="88"/>
      <c r="AJ484" s="88"/>
      <c r="AK484" s="88"/>
      <c r="AL484" s="88"/>
      <c r="AM484" s="88" t="s">
        <v>7</v>
      </c>
      <c r="AN484" s="88"/>
      <c r="AO484" s="88"/>
      <c r="AP484" s="88"/>
      <c r="AQ484" s="88"/>
      <c r="AR484" s="88"/>
      <c r="AS484" s="88">
        <v>0</v>
      </c>
      <c r="AT484" s="88"/>
      <c r="AU484" s="88"/>
      <c r="AV484" s="88"/>
      <c r="AW484" s="88">
        <v>0</v>
      </c>
      <c r="AX484" s="88"/>
      <c r="AY484" s="88"/>
      <c r="AZ484" s="88"/>
      <c r="BA484" s="88"/>
      <c r="BB484" s="88">
        <v>0</v>
      </c>
      <c r="BC484" s="88"/>
    </row>
    <row r="485" spans="1:55" ht="21" customHeight="1" x14ac:dyDescent="0.15">
      <c r="A485" s="2" t="s">
        <v>121</v>
      </c>
      <c r="B485" s="87" t="s">
        <v>396</v>
      </c>
      <c r="C485" s="87"/>
      <c r="D485" s="87"/>
      <c r="E485" s="87"/>
      <c r="F485" s="87"/>
      <c r="G485" s="87"/>
      <c r="H485" s="87"/>
      <c r="I485" s="87"/>
      <c r="J485" s="87"/>
      <c r="K485" s="87"/>
      <c r="L485" s="87"/>
      <c r="M485" s="87" t="s">
        <v>397</v>
      </c>
      <c r="N485" s="87"/>
      <c r="O485" s="87"/>
      <c r="P485" s="87"/>
      <c r="Q485" s="87"/>
      <c r="R485" s="87"/>
      <c r="S485" s="87"/>
      <c r="T485" s="87" t="s">
        <v>375</v>
      </c>
      <c r="U485" s="87"/>
      <c r="V485" s="87"/>
      <c r="W485" s="87"/>
      <c r="X485" s="87"/>
      <c r="Y485" s="87"/>
      <c r="Z485" s="87"/>
      <c r="AA485" s="87"/>
      <c r="AB485" s="88" t="s">
        <v>7</v>
      </c>
      <c r="AC485" s="88"/>
      <c r="AD485" s="88"/>
      <c r="AE485" s="88"/>
      <c r="AF485" s="88"/>
      <c r="AG485" s="88" t="s">
        <v>7</v>
      </c>
      <c r="AH485" s="88"/>
      <c r="AI485" s="88"/>
      <c r="AJ485" s="88"/>
      <c r="AK485" s="88"/>
      <c r="AL485" s="88"/>
      <c r="AM485" s="88" t="s">
        <v>7</v>
      </c>
      <c r="AN485" s="88"/>
      <c r="AO485" s="88"/>
      <c r="AP485" s="88"/>
      <c r="AQ485" s="88"/>
      <c r="AR485" s="88"/>
      <c r="AS485" s="88">
        <v>0</v>
      </c>
      <c r="AT485" s="88"/>
      <c r="AU485" s="88"/>
      <c r="AV485" s="88"/>
      <c r="AW485" s="88">
        <v>0</v>
      </c>
      <c r="AX485" s="88"/>
      <c r="AY485" s="88"/>
      <c r="AZ485" s="88"/>
      <c r="BA485" s="88"/>
      <c r="BB485" s="88">
        <v>0</v>
      </c>
      <c r="BC485" s="88"/>
    </row>
    <row r="486" spans="1:55" ht="38.85" customHeight="1" x14ac:dyDescent="0.15">
      <c r="A486" s="2" t="s">
        <v>121</v>
      </c>
      <c r="B486" s="87" t="s">
        <v>398</v>
      </c>
      <c r="C486" s="87"/>
      <c r="D486" s="87"/>
      <c r="E486" s="87"/>
      <c r="F486" s="87"/>
      <c r="G486" s="87"/>
      <c r="H486" s="87"/>
      <c r="I486" s="87"/>
      <c r="J486" s="87"/>
      <c r="K486" s="87"/>
      <c r="L486" s="87"/>
      <c r="M486" s="87" t="s">
        <v>399</v>
      </c>
      <c r="N486" s="87"/>
      <c r="O486" s="87"/>
      <c r="P486" s="87"/>
      <c r="Q486" s="87"/>
      <c r="R486" s="87"/>
      <c r="S486" s="87"/>
      <c r="T486" s="87" t="s">
        <v>362</v>
      </c>
      <c r="U486" s="87"/>
      <c r="V486" s="87"/>
      <c r="W486" s="87"/>
      <c r="X486" s="87"/>
      <c r="Y486" s="87"/>
      <c r="Z486" s="87"/>
      <c r="AA486" s="87"/>
      <c r="AB486" s="88" t="s">
        <v>7</v>
      </c>
      <c r="AC486" s="88"/>
      <c r="AD486" s="88"/>
      <c r="AE486" s="88"/>
      <c r="AF486" s="88"/>
      <c r="AG486" s="88" t="s">
        <v>7</v>
      </c>
      <c r="AH486" s="88"/>
      <c r="AI486" s="88"/>
      <c r="AJ486" s="88"/>
      <c r="AK486" s="88"/>
      <c r="AL486" s="88"/>
      <c r="AM486" s="88" t="s">
        <v>7</v>
      </c>
      <c r="AN486" s="88"/>
      <c r="AO486" s="88"/>
      <c r="AP486" s="88"/>
      <c r="AQ486" s="88"/>
      <c r="AR486" s="88"/>
      <c r="AS486" s="88">
        <v>45</v>
      </c>
      <c r="AT486" s="88"/>
      <c r="AU486" s="88"/>
      <c r="AV486" s="88"/>
      <c r="AW486" s="88">
        <v>31.5</v>
      </c>
      <c r="AX486" s="88"/>
      <c r="AY486" s="88"/>
      <c r="AZ486" s="88"/>
      <c r="BA486" s="88"/>
      <c r="BB486" s="88">
        <v>22.5</v>
      </c>
      <c r="BC486" s="88"/>
    </row>
    <row r="487" spans="1:55" ht="38.85" customHeight="1" x14ac:dyDescent="0.15">
      <c r="A487" s="2" t="s">
        <v>121</v>
      </c>
      <c r="B487" s="87" t="s">
        <v>400</v>
      </c>
      <c r="C487" s="87"/>
      <c r="D487" s="87"/>
      <c r="E487" s="87"/>
      <c r="F487" s="87"/>
      <c r="G487" s="87"/>
      <c r="H487" s="87"/>
      <c r="I487" s="87"/>
      <c r="J487" s="87"/>
      <c r="K487" s="87"/>
      <c r="L487" s="87"/>
      <c r="M487" s="87" t="s">
        <v>401</v>
      </c>
      <c r="N487" s="87"/>
      <c r="O487" s="87"/>
      <c r="P487" s="87"/>
      <c r="Q487" s="87"/>
      <c r="R487" s="87"/>
      <c r="S487" s="87"/>
      <c r="T487" s="87" t="s">
        <v>366</v>
      </c>
      <c r="U487" s="87"/>
      <c r="V487" s="87"/>
      <c r="W487" s="87"/>
      <c r="X487" s="87"/>
      <c r="Y487" s="87"/>
      <c r="Z487" s="87"/>
      <c r="AA487" s="87"/>
      <c r="AB487" s="88" t="s">
        <v>7</v>
      </c>
      <c r="AC487" s="88"/>
      <c r="AD487" s="88"/>
      <c r="AE487" s="88"/>
      <c r="AF487" s="88"/>
      <c r="AG487" s="88" t="s">
        <v>7</v>
      </c>
      <c r="AH487" s="88"/>
      <c r="AI487" s="88"/>
      <c r="AJ487" s="88"/>
      <c r="AK487" s="88"/>
      <c r="AL487" s="88"/>
      <c r="AM487" s="88" t="s">
        <v>7</v>
      </c>
      <c r="AN487" s="88"/>
      <c r="AO487" s="88"/>
      <c r="AP487" s="88"/>
      <c r="AQ487" s="88"/>
      <c r="AR487" s="88"/>
      <c r="AS487" s="88">
        <v>30</v>
      </c>
      <c r="AT487" s="88"/>
      <c r="AU487" s="88"/>
      <c r="AV487" s="88"/>
      <c r="AW487" s="88">
        <v>20</v>
      </c>
      <c r="AX487" s="88"/>
      <c r="AY487" s="88"/>
      <c r="AZ487" s="88"/>
      <c r="BA487" s="88"/>
      <c r="BB487" s="88">
        <v>15</v>
      </c>
      <c r="BC487" s="88"/>
    </row>
    <row r="488" spans="1:55" ht="56.65" customHeight="1" x14ac:dyDescent="0.15">
      <c r="A488" s="2" t="s">
        <v>121</v>
      </c>
      <c r="B488" s="87" t="s">
        <v>402</v>
      </c>
      <c r="C488" s="87"/>
      <c r="D488" s="87"/>
      <c r="E488" s="87"/>
      <c r="F488" s="87"/>
      <c r="G488" s="87"/>
      <c r="H488" s="87"/>
      <c r="I488" s="87"/>
      <c r="J488" s="87"/>
      <c r="K488" s="87"/>
      <c r="L488" s="87"/>
      <c r="M488" s="87" t="s">
        <v>403</v>
      </c>
      <c r="N488" s="87"/>
      <c r="O488" s="87"/>
      <c r="P488" s="87"/>
      <c r="Q488" s="87"/>
      <c r="R488" s="87"/>
      <c r="S488" s="87"/>
      <c r="T488" s="87" t="s">
        <v>118</v>
      </c>
      <c r="U488" s="87"/>
      <c r="V488" s="87"/>
      <c r="W488" s="87"/>
      <c r="X488" s="87"/>
      <c r="Y488" s="87"/>
      <c r="Z488" s="87"/>
      <c r="AA488" s="87"/>
      <c r="AB488" s="88" t="s">
        <v>7</v>
      </c>
      <c r="AC488" s="88"/>
      <c r="AD488" s="88"/>
      <c r="AE488" s="88"/>
      <c r="AF488" s="88"/>
      <c r="AG488" s="88" t="s">
        <v>7</v>
      </c>
      <c r="AH488" s="88"/>
      <c r="AI488" s="88"/>
      <c r="AJ488" s="88"/>
      <c r="AK488" s="88"/>
      <c r="AL488" s="88"/>
      <c r="AM488" s="88" t="s">
        <v>7</v>
      </c>
      <c r="AN488" s="88"/>
      <c r="AO488" s="88"/>
      <c r="AP488" s="88"/>
      <c r="AQ488" s="88"/>
      <c r="AR488" s="88"/>
      <c r="AS488" s="88">
        <v>40</v>
      </c>
      <c r="AT488" s="88"/>
      <c r="AU488" s="88"/>
      <c r="AV488" s="88"/>
      <c r="AW488" s="88">
        <v>35</v>
      </c>
      <c r="AX488" s="88"/>
      <c r="AY488" s="88"/>
      <c r="AZ488" s="88"/>
      <c r="BA488" s="88"/>
      <c r="BB488" s="88">
        <v>40</v>
      </c>
      <c r="BC488" s="88"/>
    </row>
    <row r="489" spans="1:55" ht="65.650000000000006" customHeight="1" x14ac:dyDescent="0.15">
      <c r="A489" s="2" t="s">
        <v>121</v>
      </c>
      <c r="B489" s="87" t="s">
        <v>404</v>
      </c>
      <c r="C489" s="87"/>
      <c r="D489" s="87"/>
      <c r="E489" s="87"/>
      <c r="F489" s="87"/>
      <c r="G489" s="87"/>
      <c r="H489" s="87"/>
      <c r="I489" s="87"/>
      <c r="J489" s="87"/>
      <c r="K489" s="87"/>
      <c r="L489" s="87"/>
      <c r="M489" s="87" t="s">
        <v>405</v>
      </c>
      <c r="N489" s="87"/>
      <c r="O489" s="87"/>
      <c r="P489" s="87"/>
      <c r="Q489" s="87"/>
      <c r="R489" s="87"/>
      <c r="S489" s="87"/>
      <c r="T489" s="87" t="s">
        <v>375</v>
      </c>
      <c r="U489" s="87"/>
      <c r="V489" s="87"/>
      <c r="W489" s="87"/>
      <c r="X489" s="87"/>
      <c r="Y489" s="87"/>
      <c r="Z489" s="87"/>
      <c r="AA489" s="87"/>
      <c r="AB489" s="88" t="s">
        <v>7</v>
      </c>
      <c r="AC489" s="88"/>
      <c r="AD489" s="88"/>
      <c r="AE489" s="88"/>
      <c r="AF489" s="88"/>
      <c r="AG489" s="88" t="s">
        <v>7</v>
      </c>
      <c r="AH489" s="88"/>
      <c r="AI489" s="88"/>
      <c r="AJ489" s="88"/>
      <c r="AK489" s="88"/>
      <c r="AL489" s="88"/>
      <c r="AM489" s="88" t="s">
        <v>7</v>
      </c>
      <c r="AN489" s="88"/>
      <c r="AO489" s="88"/>
      <c r="AP489" s="88"/>
      <c r="AQ489" s="88"/>
      <c r="AR489" s="88"/>
      <c r="AS489" s="88">
        <v>27</v>
      </c>
      <c r="AT489" s="88"/>
      <c r="AU489" s="88"/>
      <c r="AV489" s="88"/>
      <c r="AW489" s="88">
        <v>22.5</v>
      </c>
      <c r="AX489" s="88"/>
      <c r="AY489" s="88"/>
      <c r="AZ489" s="88"/>
      <c r="BA489" s="88"/>
      <c r="BB489" s="88">
        <v>27</v>
      </c>
      <c r="BC489" s="88"/>
    </row>
    <row r="490" spans="1:55" ht="38.85" customHeight="1" x14ac:dyDescent="0.15">
      <c r="A490" s="2" t="s">
        <v>121</v>
      </c>
      <c r="B490" s="87" t="s">
        <v>406</v>
      </c>
      <c r="C490" s="87"/>
      <c r="D490" s="87"/>
      <c r="E490" s="87"/>
      <c r="F490" s="87"/>
      <c r="G490" s="87"/>
      <c r="H490" s="87"/>
      <c r="I490" s="87"/>
      <c r="J490" s="87"/>
      <c r="K490" s="87"/>
      <c r="L490" s="87"/>
      <c r="M490" s="87" t="s">
        <v>407</v>
      </c>
      <c r="N490" s="87"/>
      <c r="O490" s="87"/>
      <c r="P490" s="87"/>
      <c r="Q490" s="87"/>
      <c r="R490" s="87"/>
      <c r="S490" s="87"/>
      <c r="T490" s="87" t="s">
        <v>118</v>
      </c>
      <c r="U490" s="87"/>
      <c r="V490" s="87"/>
      <c r="W490" s="87"/>
      <c r="X490" s="87"/>
      <c r="Y490" s="87"/>
      <c r="Z490" s="87"/>
      <c r="AA490" s="87"/>
      <c r="AB490" s="88" t="s">
        <v>7</v>
      </c>
      <c r="AC490" s="88"/>
      <c r="AD490" s="88"/>
      <c r="AE490" s="88"/>
      <c r="AF490" s="88"/>
      <c r="AG490" s="88" t="s">
        <v>7</v>
      </c>
      <c r="AH490" s="88"/>
      <c r="AI490" s="88"/>
      <c r="AJ490" s="88"/>
      <c r="AK490" s="88"/>
      <c r="AL490" s="88"/>
      <c r="AM490" s="88" t="s">
        <v>7</v>
      </c>
      <c r="AN490" s="88"/>
      <c r="AO490" s="88"/>
      <c r="AP490" s="88"/>
      <c r="AQ490" s="88"/>
      <c r="AR490" s="88"/>
      <c r="AS490" s="88">
        <v>260</v>
      </c>
      <c r="AT490" s="88"/>
      <c r="AU490" s="88"/>
      <c r="AV490" s="88"/>
      <c r="AW490" s="88">
        <v>260</v>
      </c>
      <c r="AX490" s="88"/>
      <c r="AY490" s="88"/>
      <c r="AZ490" s="88"/>
      <c r="BA490" s="88"/>
      <c r="BB490" s="88">
        <v>260</v>
      </c>
      <c r="BC490" s="88"/>
    </row>
    <row r="491" spans="1:55" ht="29.85" customHeight="1" x14ac:dyDescent="0.15">
      <c r="A491" s="2" t="s">
        <v>121</v>
      </c>
      <c r="B491" s="87" t="s">
        <v>408</v>
      </c>
      <c r="C491" s="87"/>
      <c r="D491" s="87"/>
      <c r="E491" s="87"/>
      <c r="F491" s="87"/>
      <c r="G491" s="87"/>
      <c r="H491" s="87"/>
      <c r="I491" s="87"/>
      <c r="J491" s="87"/>
      <c r="K491" s="87"/>
      <c r="L491" s="87"/>
      <c r="M491" s="87" t="s">
        <v>409</v>
      </c>
      <c r="N491" s="87"/>
      <c r="O491" s="87"/>
      <c r="P491" s="87"/>
      <c r="Q491" s="87"/>
      <c r="R491" s="87"/>
      <c r="S491" s="87"/>
      <c r="T491" s="87" t="s">
        <v>375</v>
      </c>
      <c r="U491" s="87"/>
      <c r="V491" s="87"/>
      <c r="W491" s="87"/>
      <c r="X491" s="87"/>
      <c r="Y491" s="87"/>
      <c r="Z491" s="87"/>
      <c r="AA491" s="87"/>
      <c r="AB491" s="88" t="s">
        <v>7</v>
      </c>
      <c r="AC491" s="88"/>
      <c r="AD491" s="88"/>
      <c r="AE491" s="88"/>
      <c r="AF491" s="88"/>
      <c r="AG491" s="88" t="s">
        <v>7</v>
      </c>
      <c r="AH491" s="88"/>
      <c r="AI491" s="88"/>
      <c r="AJ491" s="88"/>
      <c r="AK491" s="88"/>
      <c r="AL491" s="88"/>
      <c r="AM491" s="88" t="s">
        <v>7</v>
      </c>
      <c r="AN491" s="88"/>
      <c r="AO491" s="88"/>
      <c r="AP491" s="88"/>
      <c r="AQ491" s="88"/>
      <c r="AR491" s="88"/>
      <c r="AS491" s="88">
        <v>2.2000000000000002</v>
      </c>
      <c r="AT491" s="88"/>
      <c r="AU491" s="88"/>
      <c r="AV491" s="88"/>
      <c r="AW491" s="88">
        <v>2.2000000000000002</v>
      </c>
      <c r="AX491" s="88"/>
      <c r="AY491" s="88"/>
      <c r="AZ491" s="88"/>
      <c r="BA491" s="88"/>
      <c r="BB491" s="88">
        <v>2.2000000000000002</v>
      </c>
      <c r="BC491" s="88"/>
    </row>
    <row r="492" spans="1:55" ht="29.85" customHeight="1" x14ac:dyDescent="0.15">
      <c r="A492" s="2" t="s">
        <v>121</v>
      </c>
      <c r="B492" s="87" t="s">
        <v>410</v>
      </c>
      <c r="C492" s="87"/>
      <c r="D492" s="87"/>
      <c r="E492" s="87"/>
      <c r="F492" s="87"/>
      <c r="G492" s="87"/>
      <c r="H492" s="87"/>
      <c r="I492" s="87"/>
      <c r="J492" s="87"/>
      <c r="K492" s="87"/>
      <c r="L492" s="87"/>
      <c r="M492" s="87" t="s">
        <v>411</v>
      </c>
      <c r="N492" s="87"/>
      <c r="O492" s="87"/>
      <c r="P492" s="87"/>
      <c r="Q492" s="87"/>
      <c r="R492" s="87"/>
      <c r="S492" s="87"/>
      <c r="T492" s="87" t="s">
        <v>412</v>
      </c>
      <c r="U492" s="87"/>
      <c r="V492" s="87"/>
      <c r="W492" s="87"/>
      <c r="X492" s="87"/>
      <c r="Y492" s="87"/>
      <c r="Z492" s="87"/>
      <c r="AA492" s="87"/>
      <c r="AB492" s="88" t="s">
        <v>7</v>
      </c>
      <c r="AC492" s="88"/>
      <c r="AD492" s="88"/>
      <c r="AE492" s="88"/>
      <c r="AF492" s="88"/>
      <c r="AG492" s="88" t="s">
        <v>7</v>
      </c>
      <c r="AH492" s="88"/>
      <c r="AI492" s="88"/>
      <c r="AJ492" s="88"/>
      <c r="AK492" s="88"/>
      <c r="AL492" s="88"/>
      <c r="AM492" s="88" t="s">
        <v>7</v>
      </c>
      <c r="AN492" s="88"/>
      <c r="AO492" s="88"/>
      <c r="AP492" s="88"/>
      <c r="AQ492" s="88"/>
      <c r="AR492" s="88"/>
      <c r="AS492" s="88">
        <v>2</v>
      </c>
      <c r="AT492" s="88"/>
      <c r="AU492" s="88"/>
      <c r="AV492" s="88"/>
      <c r="AW492" s="88">
        <v>2</v>
      </c>
      <c r="AX492" s="88"/>
      <c r="AY492" s="88"/>
      <c r="AZ492" s="88"/>
      <c r="BA492" s="88"/>
      <c r="BB492" s="88">
        <v>2</v>
      </c>
      <c r="BC492" s="88"/>
    </row>
    <row r="493" spans="1:55" ht="13.7" customHeight="1" x14ac:dyDescent="0.15">
      <c r="A493" s="2" t="s">
        <v>121</v>
      </c>
      <c r="B493" s="87" t="s">
        <v>413</v>
      </c>
      <c r="C493" s="87"/>
      <c r="D493" s="87"/>
      <c r="E493" s="87"/>
      <c r="F493" s="87"/>
      <c r="G493" s="87"/>
      <c r="H493" s="87"/>
      <c r="I493" s="87"/>
      <c r="J493" s="87"/>
      <c r="K493" s="87"/>
      <c r="L493" s="87"/>
      <c r="M493" s="87" t="s">
        <v>414</v>
      </c>
      <c r="N493" s="87"/>
      <c r="O493" s="87"/>
      <c r="P493" s="87"/>
      <c r="Q493" s="87"/>
      <c r="R493" s="87"/>
      <c r="S493" s="87"/>
      <c r="T493" s="87" t="s">
        <v>362</v>
      </c>
      <c r="U493" s="87"/>
      <c r="V493" s="87"/>
      <c r="W493" s="87"/>
      <c r="X493" s="87"/>
      <c r="Y493" s="87"/>
      <c r="Z493" s="87"/>
      <c r="AA493" s="87"/>
      <c r="AB493" s="88" t="s">
        <v>7</v>
      </c>
      <c r="AC493" s="88"/>
      <c r="AD493" s="88"/>
      <c r="AE493" s="88"/>
      <c r="AF493" s="88"/>
      <c r="AG493" s="88" t="s">
        <v>7</v>
      </c>
      <c r="AH493" s="88"/>
      <c r="AI493" s="88"/>
      <c r="AJ493" s="88"/>
      <c r="AK493" s="88"/>
      <c r="AL493" s="88"/>
      <c r="AM493" s="88" t="s">
        <v>7</v>
      </c>
      <c r="AN493" s="88"/>
      <c r="AO493" s="88"/>
      <c r="AP493" s="88"/>
      <c r="AQ493" s="88"/>
      <c r="AR493" s="88"/>
      <c r="AS493" s="88">
        <v>390</v>
      </c>
      <c r="AT493" s="88"/>
      <c r="AU493" s="88"/>
      <c r="AV493" s="88"/>
      <c r="AW493" s="88">
        <v>390</v>
      </c>
      <c r="AX493" s="88"/>
      <c r="AY493" s="88"/>
      <c r="AZ493" s="88"/>
      <c r="BA493" s="88"/>
      <c r="BB493" s="88">
        <v>495</v>
      </c>
      <c r="BC493" s="88"/>
    </row>
    <row r="494" spans="1:55" ht="21" customHeight="1" x14ac:dyDescent="0.15">
      <c r="A494" s="2" t="s">
        <v>121</v>
      </c>
      <c r="B494" s="87" t="s">
        <v>415</v>
      </c>
      <c r="C494" s="87"/>
      <c r="D494" s="87"/>
      <c r="E494" s="87"/>
      <c r="F494" s="87"/>
      <c r="G494" s="87"/>
      <c r="H494" s="87"/>
      <c r="I494" s="87"/>
      <c r="J494" s="87"/>
      <c r="K494" s="87"/>
      <c r="L494" s="87"/>
      <c r="M494" s="87" t="s">
        <v>416</v>
      </c>
      <c r="N494" s="87"/>
      <c r="O494" s="87"/>
      <c r="P494" s="87"/>
      <c r="Q494" s="87"/>
      <c r="R494" s="87"/>
      <c r="S494" s="87"/>
      <c r="T494" s="87" t="s">
        <v>375</v>
      </c>
      <c r="U494" s="87"/>
      <c r="V494" s="87"/>
      <c r="W494" s="87"/>
      <c r="X494" s="87"/>
      <c r="Y494" s="87"/>
      <c r="Z494" s="87"/>
      <c r="AA494" s="87"/>
      <c r="AB494" s="88" t="s">
        <v>7</v>
      </c>
      <c r="AC494" s="88"/>
      <c r="AD494" s="88"/>
      <c r="AE494" s="88"/>
      <c r="AF494" s="88"/>
      <c r="AG494" s="88" t="s">
        <v>7</v>
      </c>
      <c r="AH494" s="88"/>
      <c r="AI494" s="88"/>
      <c r="AJ494" s="88"/>
      <c r="AK494" s="88"/>
      <c r="AL494" s="88"/>
      <c r="AM494" s="88" t="s">
        <v>7</v>
      </c>
      <c r="AN494" s="88"/>
      <c r="AO494" s="88"/>
      <c r="AP494" s="88"/>
      <c r="AQ494" s="88"/>
      <c r="AR494" s="88"/>
      <c r="AS494" s="88">
        <v>850</v>
      </c>
      <c r="AT494" s="88"/>
      <c r="AU494" s="88"/>
      <c r="AV494" s="88"/>
      <c r="AW494" s="88">
        <v>850</v>
      </c>
      <c r="AX494" s="88"/>
      <c r="AY494" s="88"/>
      <c r="AZ494" s="88"/>
      <c r="BA494" s="88"/>
      <c r="BB494" s="88">
        <v>1235</v>
      </c>
      <c r="BC494" s="88"/>
    </row>
    <row r="495" spans="1:55" ht="29.85" customHeight="1" x14ac:dyDescent="0.15">
      <c r="A495" s="2" t="s">
        <v>121</v>
      </c>
      <c r="B495" s="87" t="s">
        <v>417</v>
      </c>
      <c r="C495" s="87"/>
      <c r="D495" s="87"/>
      <c r="E495" s="87"/>
      <c r="F495" s="87"/>
      <c r="G495" s="87"/>
      <c r="H495" s="87"/>
      <c r="I495" s="87"/>
      <c r="J495" s="87"/>
      <c r="K495" s="87"/>
      <c r="L495" s="87"/>
      <c r="M495" s="87" t="s">
        <v>418</v>
      </c>
      <c r="N495" s="87"/>
      <c r="O495" s="87"/>
      <c r="P495" s="87"/>
      <c r="Q495" s="87"/>
      <c r="R495" s="87"/>
      <c r="S495" s="87"/>
      <c r="T495" s="87" t="s">
        <v>118</v>
      </c>
      <c r="U495" s="87"/>
      <c r="V495" s="87"/>
      <c r="W495" s="87"/>
      <c r="X495" s="87"/>
      <c r="Y495" s="87"/>
      <c r="Z495" s="87"/>
      <c r="AA495" s="87"/>
      <c r="AB495" s="88" t="s">
        <v>7</v>
      </c>
      <c r="AC495" s="88"/>
      <c r="AD495" s="88"/>
      <c r="AE495" s="88"/>
      <c r="AF495" s="88"/>
      <c r="AG495" s="88" t="s">
        <v>7</v>
      </c>
      <c r="AH495" s="88"/>
      <c r="AI495" s="88"/>
      <c r="AJ495" s="88"/>
      <c r="AK495" s="88"/>
      <c r="AL495" s="88"/>
      <c r="AM495" s="88" t="s">
        <v>7</v>
      </c>
      <c r="AN495" s="88"/>
      <c r="AO495" s="88"/>
      <c r="AP495" s="88"/>
      <c r="AQ495" s="88"/>
      <c r="AR495" s="88"/>
      <c r="AS495" s="88">
        <v>1100</v>
      </c>
      <c r="AT495" s="88"/>
      <c r="AU495" s="88"/>
      <c r="AV495" s="88"/>
      <c r="AW495" s="88">
        <v>1200</v>
      </c>
      <c r="AX495" s="88"/>
      <c r="AY495" s="88"/>
      <c r="AZ495" s="88"/>
      <c r="BA495" s="88"/>
      <c r="BB495" s="88">
        <v>1300</v>
      </c>
      <c r="BC495" s="88"/>
    </row>
    <row r="496" spans="1:55" ht="21" customHeight="1" x14ac:dyDescent="0.15">
      <c r="A496" s="2" t="s">
        <v>121</v>
      </c>
      <c r="B496" s="87" t="s">
        <v>419</v>
      </c>
      <c r="C496" s="87"/>
      <c r="D496" s="87"/>
      <c r="E496" s="87"/>
      <c r="F496" s="87"/>
      <c r="G496" s="87"/>
      <c r="H496" s="87"/>
      <c r="I496" s="87"/>
      <c r="J496" s="87"/>
      <c r="K496" s="87"/>
      <c r="L496" s="87"/>
      <c r="M496" s="87" t="s">
        <v>420</v>
      </c>
      <c r="N496" s="87"/>
      <c r="O496" s="87"/>
      <c r="P496" s="87"/>
      <c r="Q496" s="87"/>
      <c r="R496" s="87"/>
      <c r="S496" s="87"/>
      <c r="T496" s="87" t="s">
        <v>366</v>
      </c>
      <c r="U496" s="87"/>
      <c r="V496" s="87"/>
      <c r="W496" s="87"/>
      <c r="X496" s="87"/>
      <c r="Y496" s="87"/>
      <c r="Z496" s="87"/>
      <c r="AA496" s="87"/>
      <c r="AB496" s="88" t="s">
        <v>7</v>
      </c>
      <c r="AC496" s="88"/>
      <c r="AD496" s="88"/>
      <c r="AE496" s="88"/>
      <c r="AF496" s="88"/>
      <c r="AG496" s="88" t="s">
        <v>7</v>
      </c>
      <c r="AH496" s="88"/>
      <c r="AI496" s="88"/>
      <c r="AJ496" s="88"/>
      <c r="AK496" s="88"/>
      <c r="AL496" s="88"/>
      <c r="AM496" s="88" t="s">
        <v>7</v>
      </c>
      <c r="AN496" s="88"/>
      <c r="AO496" s="88"/>
      <c r="AP496" s="88"/>
      <c r="AQ496" s="88"/>
      <c r="AR496" s="88"/>
      <c r="AS496" s="88">
        <v>220</v>
      </c>
      <c r="AT496" s="88"/>
      <c r="AU496" s="88"/>
      <c r="AV496" s="88"/>
      <c r="AW496" s="88">
        <v>250</v>
      </c>
      <c r="AX496" s="88"/>
      <c r="AY496" s="88"/>
      <c r="AZ496" s="88"/>
      <c r="BA496" s="88"/>
      <c r="BB496" s="88">
        <v>300</v>
      </c>
      <c r="BC496" s="88"/>
    </row>
    <row r="497" spans="1:55" ht="29.85" customHeight="1" x14ac:dyDescent="0.15">
      <c r="A497" s="2" t="s">
        <v>121</v>
      </c>
      <c r="B497" s="87" t="s">
        <v>421</v>
      </c>
      <c r="C497" s="87"/>
      <c r="D497" s="87"/>
      <c r="E497" s="87"/>
      <c r="F497" s="87"/>
      <c r="G497" s="87"/>
      <c r="H497" s="87"/>
      <c r="I497" s="87"/>
      <c r="J497" s="87"/>
      <c r="K497" s="87"/>
      <c r="L497" s="87"/>
      <c r="M497" s="87" t="s">
        <v>422</v>
      </c>
      <c r="N497" s="87"/>
      <c r="O497" s="87"/>
      <c r="P497" s="87"/>
      <c r="Q497" s="87"/>
      <c r="R497" s="87"/>
      <c r="S497" s="87"/>
      <c r="T497" s="87" t="s">
        <v>375</v>
      </c>
      <c r="U497" s="87"/>
      <c r="V497" s="87"/>
      <c r="W497" s="87"/>
      <c r="X497" s="87"/>
      <c r="Y497" s="87"/>
      <c r="Z497" s="87"/>
      <c r="AA497" s="87"/>
      <c r="AB497" s="88" t="s">
        <v>7</v>
      </c>
      <c r="AC497" s="88"/>
      <c r="AD497" s="88"/>
      <c r="AE497" s="88"/>
      <c r="AF497" s="88"/>
      <c r="AG497" s="88" t="s">
        <v>7</v>
      </c>
      <c r="AH497" s="88"/>
      <c r="AI497" s="88"/>
      <c r="AJ497" s="88"/>
      <c r="AK497" s="88"/>
      <c r="AL497" s="88"/>
      <c r="AM497" s="88" t="s">
        <v>7</v>
      </c>
      <c r="AN497" s="88"/>
      <c r="AO497" s="88"/>
      <c r="AP497" s="88"/>
      <c r="AQ497" s="88"/>
      <c r="AR497" s="88"/>
      <c r="AS497" s="88">
        <v>242</v>
      </c>
      <c r="AT497" s="88"/>
      <c r="AU497" s="88"/>
      <c r="AV497" s="88"/>
      <c r="AW497" s="88">
        <v>275</v>
      </c>
      <c r="AX497" s="88"/>
      <c r="AY497" s="88"/>
      <c r="AZ497" s="88"/>
      <c r="BA497" s="88"/>
      <c r="BB497" s="88">
        <v>330</v>
      </c>
      <c r="BC497" s="88"/>
    </row>
    <row r="498" spans="1:55" ht="21" customHeight="1" x14ac:dyDescent="0.15">
      <c r="A498" s="2" t="s">
        <v>121</v>
      </c>
      <c r="B498" s="87" t="s">
        <v>423</v>
      </c>
      <c r="C498" s="87"/>
      <c r="D498" s="87"/>
      <c r="E498" s="87"/>
      <c r="F498" s="87"/>
      <c r="G498" s="87"/>
      <c r="H498" s="87"/>
      <c r="I498" s="87"/>
      <c r="J498" s="87"/>
      <c r="K498" s="87"/>
      <c r="L498" s="87"/>
      <c r="M498" s="87" t="s">
        <v>424</v>
      </c>
      <c r="N498" s="87"/>
      <c r="O498" s="87"/>
      <c r="P498" s="87"/>
      <c r="Q498" s="87"/>
      <c r="R498" s="87"/>
      <c r="S498" s="87"/>
      <c r="T498" s="87" t="s">
        <v>362</v>
      </c>
      <c r="U498" s="87"/>
      <c r="V498" s="87"/>
      <c r="W498" s="87"/>
      <c r="X498" s="87"/>
      <c r="Y498" s="87"/>
      <c r="Z498" s="87"/>
      <c r="AA498" s="87"/>
      <c r="AB498" s="88" t="s">
        <v>7</v>
      </c>
      <c r="AC498" s="88"/>
      <c r="AD498" s="88"/>
      <c r="AE498" s="88"/>
      <c r="AF498" s="88"/>
      <c r="AG498" s="88" t="s">
        <v>7</v>
      </c>
      <c r="AH498" s="88"/>
      <c r="AI498" s="88"/>
      <c r="AJ498" s="88"/>
      <c r="AK498" s="88"/>
      <c r="AL498" s="88"/>
      <c r="AM498" s="88" t="s">
        <v>7</v>
      </c>
      <c r="AN498" s="88"/>
      <c r="AO498" s="88"/>
      <c r="AP498" s="88"/>
      <c r="AQ498" s="88"/>
      <c r="AR498" s="88"/>
      <c r="AS498" s="88">
        <v>480</v>
      </c>
      <c r="AT498" s="88"/>
      <c r="AU498" s="88"/>
      <c r="AV498" s="88"/>
      <c r="AW498" s="88">
        <v>550</v>
      </c>
      <c r="AX498" s="88"/>
      <c r="AY498" s="88"/>
      <c r="AZ498" s="88"/>
      <c r="BA498" s="88"/>
      <c r="BB498" s="88">
        <v>650</v>
      </c>
      <c r="BC498" s="88"/>
    </row>
    <row r="499" spans="1:55" ht="21" customHeight="1" x14ac:dyDescent="0.15">
      <c r="A499" s="2" t="s">
        <v>121</v>
      </c>
      <c r="B499" s="87" t="s">
        <v>425</v>
      </c>
      <c r="C499" s="87"/>
      <c r="D499" s="87"/>
      <c r="E499" s="87"/>
      <c r="F499" s="87"/>
      <c r="G499" s="87"/>
      <c r="H499" s="87"/>
      <c r="I499" s="87"/>
      <c r="J499" s="87"/>
      <c r="K499" s="87"/>
      <c r="L499" s="87"/>
      <c r="M499" s="87" t="s">
        <v>426</v>
      </c>
      <c r="N499" s="87"/>
      <c r="O499" s="87"/>
      <c r="P499" s="87"/>
      <c r="Q499" s="87"/>
      <c r="R499" s="87"/>
      <c r="S499" s="87"/>
      <c r="T499" s="87" t="s">
        <v>362</v>
      </c>
      <c r="U499" s="87"/>
      <c r="V499" s="87"/>
      <c r="W499" s="87"/>
      <c r="X499" s="87"/>
      <c r="Y499" s="87"/>
      <c r="Z499" s="87"/>
      <c r="AA499" s="87"/>
      <c r="AB499" s="88" t="s">
        <v>7</v>
      </c>
      <c r="AC499" s="88"/>
      <c r="AD499" s="88"/>
      <c r="AE499" s="88"/>
      <c r="AF499" s="88"/>
      <c r="AG499" s="88" t="s">
        <v>7</v>
      </c>
      <c r="AH499" s="88"/>
      <c r="AI499" s="88"/>
      <c r="AJ499" s="88"/>
      <c r="AK499" s="88"/>
      <c r="AL499" s="88"/>
      <c r="AM499" s="88" t="s">
        <v>7</v>
      </c>
      <c r="AN499" s="88"/>
      <c r="AO499" s="88"/>
      <c r="AP499" s="88"/>
      <c r="AQ499" s="88"/>
      <c r="AR499" s="88"/>
      <c r="AS499" s="88">
        <v>1000</v>
      </c>
      <c r="AT499" s="88"/>
      <c r="AU499" s="88"/>
      <c r="AV499" s="88"/>
      <c r="AW499" s="88">
        <v>1200</v>
      </c>
      <c r="AX499" s="88"/>
      <c r="AY499" s="88"/>
      <c r="AZ499" s="88"/>
      <c r="BA499" s="88"/>
      <c r="BB499" s="88">
        <v>1400</v>
      </c>
      <c r="BC499" s="88"/>
    </row>
    <row r="500" spans="1:55" ht="29.85" customHeight="1" x14ac:dyDescent="0.15">
      <c r="A500" s="2" t="s">
        <v>121</v>
      </c>
      <c r="B500" s="87" t="s">
        <v>427</v>
      </c>
      <c r="C500" s="87"/>
      <c r="D500" s="87"/>
      <c r="E500" s="87"/>
      <c r="F500" s="87"/>
      <c r="G500" s="87"/>
      <c r="H500" s="87"/>
      <c r="I500" s="87"/>
      <c r="J500" s="87"/>
      <c r="K500" s="87"/>
      <c r="L500" s="87"/>
      <c r="M500" s="87" t="s">
        <v>428</v>
      </c>
      <c r="N500" s="87"/>
      <c r="O500" s="87"/>
      <c r="P500" s="87"/>
      <c r="Q500" s="87"/>
      <c r="R500" s="87"/>
      <c r="S500" s="87"/>
      <c r="T500" s="87" t="s">
        <v>366</v>
      </c>
      <c r="U500" s="87"/>
      <c r="V500" s="87"/>
      <c r="W500" s="87"/>
      <c r="X500" s="87"/>
      <c r="Y500" s="87"/>
      <c r="Z500" s="87"/>
      <c r="AA500" s="87"/>
      <c r="AB500" s="88" t="s">
        <v>7</v>
      </c>
      <c r="AC500" s="88"/>
      <c r="AD500" s="88"/>
      <c r="AE500" s="88"/>
      <c r="AF500" s="88"/>
      <c r="AG500" s="88" t="s">
        <v>7</v>
      </c>
      <c r="AH500" s="88"/>
      <c r="AI500" s="88"/>
      <c r="AJ500" s="88"/>
      <c r="AK500" s="88"/>
      <c r="AL500" s="88"/>
      <c r="AM500" s="88" t="s">
        <v>7</v>
      </c>
      <c r="AN500" s="88"/>
      <c r="AO500" s="88"/>
      <c r="AP500" s="88"/>
      <c r="AQ500" s="88"/>
      <c r="AR500" s="88"/>
      <c r="AS500" s="88">
        <v>20</v>
      </c>
      <c r="AT500" s="88"/>
      <c r="AU500" s="88"/>
      <c r="AV500" s="88"/>
      <c r="AW500" s="88">
        <v>40</v>
      </c>
      <c r="AX500" s="88"/>
      <c r="AY500" s="88"/>
      <c r="AZ500" s="88"/>
      <c r="BA500" s="88"/>
      <c r="BB500" s="88">
        <v>40</v>
      </c>
      <c r="BC500" s="88"/>
    </row>
    <row r="501" spans="1:55" ht="29.85" customHeight="1" x14ac:dyDescent="0.15">
      <c r="A501" s="2" t="s">
        <v>121</v>
      </c>
      <c r="B501" s="87" t="s">
        <v>429</v>
      </c>
      <c r="C501" s="87"/>
      <c r="D501" s="87"/>
      <c r="E501" s="87"/>
      <c r="F501" s="87"/>
      <c r="G501" s="87"/>
      <c r="H501" s="87"/>
      <c r="I501" s="87"/>
      <c r="J501" s="87"/>
      <c r="K501" s="87"/>
      <c r="L501" s="87"/>
      <c r="M501" s="87" t="s">
        <v>430</v>
      </c>
      <c r="N501" s="87"/>
      <c r="O501" s="87"/>
      <c r="P501" s="87"/>
      <c r="Q501" s="87"/>
      <c r="R501" s="87"/>
      <c r="S501" s="87"/>
      <c r="T501" s="87" t="s">
        <v>375</v>
      </c>
      <c r="U501" s="87"/>
      <c r="V501" s="87"/>
      <c r="W501" s="87"/>
      <c r="X501" s="87"/>
      <c r="Y501" s="87"/>
      <c r="Z501" s="87"/>
      <c r="AA501" s="87"/>
      <c r="AB501" s="88" t="s">
        <v>7</v>
      </c>
      <c r="AC501" s="88"/>
      <c r="AD501" s="88"/>
      <c r="AE501" s="88"/>
      <c r="AF501" s="88"/>
      <c r="AG501" s="88" t="s">
        <v>7</v>
      </c>
      <c r="AH501" s="88"/>
      <c r="AI501" s="88"/>
      <c r="AJ501" s="88"/>
      <c r="AK501" s="88"/>
      <c r="AL501" s="88"/>
      <c r="AM501" s="88" t="s">
        <v>7</v>
      </c>
      <c r="AN501" s="88"/>
      <c r="AO501" s="88"/>
      <c r="AP501" s="88"/>
      <c r="AQ501" s="88"/>
      <c r="AR501" s="88"/>
      <c r="AS501" s="88">
        <v>5</v>
      </c>
      <c r="AT501" s="88"/>
      <c r="AU501" s="88"/>
      <c r="AV501" s="88"/>
      <c r="AW501" s="88">
        <v>10</v>
      </c>
      <c r="AX501" s="88"/>
      <c r="AY501" s="88"/>
      <c r="AZ501" s="88"/>
      <c r="BA501" s="88"/>
      <c r="BB501" s="88">
        <v>10</v>
      </c>
      <c r="BC501" s="88"/>
    </row>
    <row r="502" spans="1:55" ht="29.85" customHeight="1" x14ac:dyDescent="0.15">
      <c r="A502" s="2" t="s">
        <v>121</v>
      </c>
      <c r="B502" s="87" t="s">
        <v>431</v>
      </c>
      <c r="C502" s="87"/>
      <c r="D502" s="87"/>
      <c r="E502" s="87"/>
      <c r="F502" s="87"/>
      <c r="G502" s="87"/>
      <c r="H502" s="87"/>
      <c r="I502" s="87"/>
      <c r="J502" s="87"/>
      <c r="K502" s="87"/>
      <c r="L502" s="87"/>
      <c r="M502" s="87" t="s">
        <v>432</v>
      </c>
      <c r="N502" s="87"/>
      <c r="O502" s="87"/>
      <c r="P502" s="87"/>
      <c r="Q502" s="87"/>
      <c r="R502" s="87"/>
      <c r="S502" s="87"/>
      <c r="T502" s="87" t="s">
        <v>118</v>
      </c>
      <c r="U502" s="87"/>
      <c r="V502" s="87"/>
      <c r="W502" s="87"/>
      <c r="X502" s="87"/>
      <c r="Y502" s="87"/>
      <c r="Z502" s="87"/>
      <c r="AA502" s="87"/>
      <c r="AB502" s="88" t="s">
        <v>7</v>
      </c>
      <c r="AC502" s="88"/>
      <c r="AD502" s="88"/>
      <c r="AE502" s="88"/>
      <c r="AF502" s="88"/>
      <c r="AG502" s="88" t="s">
        <v>7</v>
      </c>
      <c r="AH502" s="88"/>
      <c r="AI502" s="88"/>
      <c r="AJ502" s="88"/>
      <c r="AK502" s="88"/>
      <c r="AL502" s="88"/>
      <c r="AM502" s="88" t="s">
        <v>7</v>
      </c>
      <c r="AN502" s="88"/>
      <c r="AO502" s="88"/>
      <c r="AP502" s="88"/>
      <c r="AQ502" s="88"/>
      <c r="AR502" s="88"/>
      <c r="AS502" s="88">
        <v>60</v>
      </c>
      <c r="AT502" s="88"/>
      <c r="AU502" s="88"/>
      <c r="AV502" s="88"/>
      <c r="AW502" s="88">
        <v>50</v>
      </c>
      <c r="AX502" s="88"/>
      <c r="AY502" s="88"/>
      <c r="AZ502" s="88"/>
      <c r="BA502" s="88"/>
      <c r="BB502" s="88">
        <v>0</v>
      </c>
      <c r="BC502" s="88"/>
    </row>
    <row r="503" spans="1:55" ht="21" customHeight="1" x14ac:dyDescent="0.15">
      <c r="A503" s="2" t="s">
        <v>121</v>
      </c>
      <c r="B503" s="87" t="s">
        <v>433</v>
      </c>
      <c r="C503" s="87"/>
      <c r="D503" s="87"/>
      <c r="E503" s="87"/>
      <c r="F503" s="87"/>
      <c r="G503" s="87"/>
      <c r="H503" s="87"/>
      <c r="I503" s="87"/>
      <c r="J503" s="87"/>
      <c r="K503" s="87"/>
      <c r="L503" s="87"/>
      <c r="M503" s="87" t="s">
        <v>434</v>
      </c>
      <c r="N503" s="87"/>
      <c r="O503" s="87"/>
      <c r="P503" s="87"/>
      <c r="Q503" s="87"/>
      <c r="R503" s="87"/>
      <c r="S503" s="87"/>
      <c r="T503" s="87" t="s">
        <v>362</v>
      </c>
      <c r="U503" s="87"/>
      <c r="V503" s="87"/>
      <c r="W503" s="87"/>
      <c r="X503" s="87"/>
      <c r="Y503" s="87"/>
      <c r="Z503" s="87"/>
      <c r="AA503" s="87"/>
      <c r="AB503" s="88" t="s">
        <v>7</v>
      </c>
      <c r="AC503" s="88"/>
      <c r="AD503" s="88"/>
      <c r="AE503" s="88"/>
      <c r="AF503" s="88"/>
      <c r="AG503" s="88" t="s">
        <v>7</v>
      </c>
      <c r="AH503" s="88"/>
      <c r="AI503" s="88"/>
      <c r="AJ503" s="88"/>
      <c r="AK503" s="88"/>
      <c r="AL503" s="88"/>
      <c r="AM503" s="88" t="s">
        <v>7</v>
      </c>
      <c r="AN503" s="88"/>
      <c r="AO503" s="88"/>
      <c r="AP503" s="88"/>
      <c r="AQ503" s="88"/>
      <c r="AR503" s="88"/>
      <c r="AS503" s="88">
        <v>80</v>
      </c>
      <c r="AT503" s="88"/>
      <c r="AU503" s="88"/>
      <c r="AV503" s="88"/>
      <c r="AW503" s="88">
        <v>70</v>
      </c>
      <c r="AX503" s="88"/>
      <c r="AY503" s="88"/>
      <c r="AZ503" s="88"/>
      <c r="BA503" s="88"/>
      <c r="BB503" s="88">
        <v>0</v>
      </c>
      <c r="BC503" s="88"/>
    </row>
    <row r="504" spans="1:55" ht="21" customHeight="1" x14ac:dyDescent="0.15">
      <c r="A504" s="2" t="s">
        <v>121</v>
      </c>
      <c r="B504" s="87" t="s">
        <v>435</v>
      </c>
      <c r="C504" s="87"/>
      <c r="D504" s="87"/>
      <c r="E504" s="87"/>
      <c r="F504" s="87"/>
      <c r="G504" s="87"/>
      <c r="H504" s="87"/>
      <c r="I504" s="87"/>
      <c r="J504" s="87"/>
      <c r="K504" s="87"/>
      <c r="L504" s="87"/>
      <c r="M504" s="87" t="s">
        <v>436</v>
      </c>
      <c r="N504" s="87"/>
      <c r="O504" s="87"/>
      <c r="P504" s="87"/>
      <c r="Q504" s="87"/>
      <c r="R504" s="87"/>
      <c r="S504" s="87"/>
      <c r="T504" s="87" t="s">
        <v>118</v>
      </c>
      <c r="U504" s="87"/>
      <c r="V504" s="87"/>
      <c r="W504" s="87"/>
      <c r="X504" s="87"/>
      <c r="Y504" s="87"/>
      <c r="Z504" s="87"/>
      <c r="AA504" s="87"/>
      <c r="AB504" s="88" t="s">
        <v>7</v>
      </c>
      <c r="AC504" s="88"/>
      <c r="AD504" s="88"/>
      <c r="AE504" s="88"/>
      <c r="AF504" s="88"/>
      <c r="AG504" s="88" t="s">
        <v>7</v>
      </c>
      <c r="AH504" s="88"/>
      <c r="AI504" s="88"/>
      <c r="AJ504" s="88"/>
      <c r="AK504" s="88"/>
      <c r="AL504" s="88"/>
      <c r="AM504" s="88" t="s">
        <v>7</v>
      </c>
      <c r="AN504" s="88"/>
      <c r="AO504" s="88"/>
      <c r="AP504" s="88"/>
      <c r="AQ504" s="88"/>
      <c r="AR504" s="88"/>
      <c r="AS504" s="88">
        <v>300</v>
      </c>
      <c r="AT504" s="88"/>
      <c r="AU504" s="88"/>
      <c r="AV504" s="88"/>
      <c r="AW504" s="88">
        <v>0</v>
      </c>
      <c r="AX504" s="88"/>
      <c r="AY504" s="88"/>
      <c r="AZ504" s="88"/>
      <c r="BA504" s="88"/>
      <c r="BB504" s="88">
        <v>0</v>
      </c>
      <c r="BC504" s="88"/>
    </row>
    <row r="505" spans="1:55" ht="29.85" customHeight="1" x14ac:dyDescent="0.15">
      <c r="A505" s="2" t="s">
        <v>121</v>
      </c>
      <c r="B505" s="87" t="s">
        <v>437</v>
      </c>
      <c r="C505" s="87"/>
      <c r="D505" s="87"/>
      <c r="E505" s="87"/>
      <c r="F505" s="87"/>
      <c r="G505" s="87"/>
      <c r="H505" s="87"/>
      <c r="I505" s="87"/>
      <c r="J505" s="87"/>
      <c r="K505" s="87"/>
      <c r="L505" s="87"/>
      <c r="M505" s="87" t="s">
        <v>438</v>
      </c>
      <c r="N505" s="87"/>
      <c r="O505" s="87"/>
      <c r="P505" s="87"/>
      <c r="Q505" s="87"/>
      <c r="R505" s="87"/>
      <c r="S505" s="87"/>
      <c r="T505" s="87" t="s">
        <v>375</v>
      </c>
      <c r="U505" s="87"/>
      <c r="V505" s="87"/>
      <c r="W505" s="87"/>
      <c r="X505" s="87"/>
      <c r="Y505" s="87"/>
      <c r="Z505" s="87"/>
      <c r="AA505" s="87"/>
      <c r="AB505" s="88" t="s">
        <v>7</v>
      </c>
      <c r="AC505" s="88"/>
      <c r="AD505" s="88"/>
      <c r="AE505" s="88"/>
      <c r="AF505" s="88"/>
      <c r="AG505" s="88" t="s">
        <v>7</v>
      </c>
      <c r="AH505" s="88"/>
      <c r="AI505" s="88"/>
      <c r="AJ505" s="88"/>
      <c r="AK505" s="88"/>
      <c r="AL505" s="88"/>
      <c r="AM505" s="88" t="s">
        <v>7</v>
      </c>
      <c r="AN505" s="88"/>
      <c r="AO505" s="88"/>
      <c r="AP505" s="88"/>
      <c r="AQ505" s="88"/>
      <c r="AR505" s="88"/>
      <c r="AS505" s="88">
        <v>1600</v>
      </c>
      <c r="AT505" s="88"/>
      <c r="AU505" s="88"/>
      <c r="AV505" s="88"/>
      <c r="AW505" s="88">
        <v>50</v>
      </c>
      <c r="AX505" s="88"/>
      <c r="AY505" s="88"/>
      <c r="AZ505" s="88"/>
      <c r="BA505" s="88"/>
      <c r="BB505" s="88">
        <v>20</v>
      </c>
      <c r="BC505" s="88"/>
    </row>
    <row r="506" spans="1:55" ht="29.85" customHeight="1" x14ac:dyDescent="0.15">
      <c r="A506" s="2" t="s">
        <v>121</v>
      </c>
      <c r="B506" s="87" t="s">
        <v>439</v>
      </c>
      <c r="C506" s="87"/>
      <c r="D506" s="87"/>
      <c r="E506" s="87"/>
      <c r="F506" s="87"/>
      <c r="G506" s="87"/>
      <c r="H506" s="87"/>
      <c r="I506" s="87"/>
      <c r="J506" s="87"/>
      <c r="K506" s="87"/>
      <c r="L506" s="87"/>
      <c r="M506" s="87" t="s">
        <v>440</v>
      </c>
      <c r="N506" s="87"/>
      <c r="O506" s="87"/>
      <c r="P506" s="87"/>
      <c r="Q506" s="87"/>
      <c r="R506" s="87"/>
      <c r="S506" s="87"/>
      <c r="T506" s="87" t="s">
        <v>366</v>
      </c>
      <c r="U506" s="87"/>
      <c r="V506" s="87"/>
      <c r="W506" s="87"/>
      <c r="X506" s="87"/>
      <c r="Y506" s="87"/>
      <c r="Z506" s="87"/>
      <c r="AA506" s="87"/>
      <c r="AB506" s="88" t="s">
        <v>7</v>
      </c>
      <c r="AC506" s="88"/>
      <c r="AD506" s="88"/>
      <c r="AE506" s="88"/>
      <c r="AF506" s="88"/>
      <c r="AG506" s="88" t="s">
        <v>7</v>
      </c>
      <c r="AH506" s="88"/>
      <c r="AI506" s="88"/>
      <c r="AJ506" s="88"/>
      <c r="AK506" s="88"/>
      <c r="AL506" s="88"/>
      <c r="AM506" s="88" t="s">
        <v>7</v>
      </c>
      <c r="AN506" s="88"/>
      <c r="AO506" s="88"/>
      <c r="AP506" s="88"/>
      <c r="AQ506" s="88"/>
      <c r="AR506" s="88"/>
      <c r="AS506" s="88">
        <v>350</v>
      </c>
      <c r="AT506" s="88"/>
      <c r="AU506" s="88"/>
      <c r="AV506" s="88"/>
      <c r="AW506" s="88">
        <v>500</v>
      </c>
      <c r="AX506" s="88"/>
      <c r="AY506" s="88"/>
      <c r="AZ506" s="88"/>
      <c r="BA506" s="88"/>
      <c r="BB506" s="88">
        <v>550</v>
      </c>
      <c r="BC506" s="88"/>
    </row>
    <row r="507" spans="1:55" ht="29.85" customHeight="1" x14ac:dyDescent="0.15">
      <c r="A507" s="2" t="s">
        <v>121</v>
      </c>
      <c r="B507" s="87" t="s">
        <v>441</v>
      </c>
      <c r="C507" s="87"/>
      <c r="D507" s="87"/>
      <c r="E507" s="87"/>
      <c r="F507" s="87"/>
      <c r="G507" s="87"/>
      <c r="H507" s="87"/>
      <c r="I507" s="87"/>
      <c r="J507" s="87"/>
      <c r="K507" s="87"/>
      <c r="L507" s="87"/>
      <c r="M507" s="87" t="s">
        <v>442</v>
      </c>
      <c r="N507" s="87"/>
      <c r="O507" s="87"/>
      <c r="P507" s="87"/>
      <c r="Q507" s="87"/>
      <c r="R507" s="87"/>
      <c r="S507" s="87"/>
      <c r="T507" s="87" t="s">
        <v>362</v>
      </c>
      <c r="U507" s="87"/>
      <c r="V507" s="87"/>
      <c r="W507" s="87"/>
      <c r="X507" s="87"/>
      <c r="Y507" s="87"/>
      <c r="Z507" s="87"/>
      <c r="AA507" s="87"/>
      <c r="AB507" s="88" t="s">
        <v>7</v>
      </c>
      <c r="AC507" s="88"/>
      <c r="AD507" s="88"/>
      <c r="AE507" s="88"/>
      <c r="AF507" s="88"/>
      <c r="AG507" s="88" t="s">
        <v>7</v>
      </c>
      <c r="AH507" s="88"/>
      <c r="AI507" s="88"/>
      <c r="AJ507" s="88"/>
      <c r="AK507" s="88"/>
      <c r="AL507" s="88"/>
      <c r="AM507" s="88" t="s">
        <v>7</v>
      </c>
      <c r="AN507" s="88"/>
      <c r="AO507" s="88"/>
      <c r="AP507" s="88"/>
      <c r="AQ507" s="88"/>
      <c r="AR507" s="88"/>
      <c r="AS507" s="88">
        <v>2000</v>
      </c>
      <c r="AT507" s="88"/>
      <c r="AU507" s="88"/>
      <c r="AV507" s="88"/>
      <c r="AW507" s="88">
        <v>2100</v>
      </c>
      <c r="AX507" s="88"/>
      <c r="AY507" s="88"/>
      <c r="AZ507" s="88"/>
      <c r="BA507" s="88"/>
      <c r="BB507" s="88">
        <v>2200</v>
      </c>
      <c r="BC507" s="88"/>
    </row>
    <row r="508" spans="1:55" ht="21" customHeight="1" x14ac:dyDescent="0.15">
      <c r="A508" s="2" t="s">
        <v>121</v>
      </c>
      <c r="B508" s="87" t="s">
        <v>443</v>
      </c>
      <c r="C508" s="87"/>
      <c r="D508" s="87"/>
      <c r="E508" s="87"/>
      <c r="F508" s="87"/>
      <c r="G508" s="87"/>
      <c r="H508" s="87"/>
      <c r="I508" s="87"/>
      <c r="J508" s="87"/>
      <c r="K508" s="87"/>
      <c r="L508" s="87"/>
      <c r="M508" s="87" t="s">
        <v>444</v>
      </c>
      <c r="N508" s="87"/>
      <c r="O508" s="87"/>
      <c r="P508" s="87"/>
      <c r="Q508" s="87"/>
      <c r="R508" s="87"/>
      <c r="S508" s="87"/>
      <c r="T508" s="87" t="s">
        <v>366</v>
      </c>
      <c r="U508" s="87"/>
      <c r="V508" s="87"/>
      <c r="W508" s="87"/>
      <c r="X508" s="87"/>
      <c r="Y508" s="87"/>
      <c r="Z508" s="87"/>
      <c r="AA508" s="87"/>
      <c r="AB508" s="88" t="s">
        <v>7</v>
      </c>
      <c r="AC508" s="88"/>
      <c r="AD508" s="88"/>
      <c r="AE508" s="88"/>
      <c r="AF508" s="88"/>
      <c r="AG508" s="88" t="s">
        <v>7</v>
      </c>
      <c r="AH508" s="88"/>
      <c r="AI508" s="88"/>
      <c r="AJ508" s="88"/>
      <c r="AK508" s="88"/>
      <c r="AL508" s="88"/>
      <c r="AM508" s="88" t="s">
        <v>7</v>
      </c>
      <c r="AN508" s="88"/>
      <c r="AO508" s="88"/>
      <c r="AP508" s="88"/>
      <c r="AQ508" s="88"/>
      <c r="AR508" s="88"/>
      <c r="AS508" s="88">
        <v>350</v>
      </c>
      <c r="AT508" s="88"/>
      <c r="AU508" s="88"/>
      <c r="AV508" s="88"/>
      <c r="AW508" s="88">
        <v>350</v>
      </c>
      <c r="AX508" s="88"/>
      <c r="AY508" s="88"/>
      <c r="AZ508" s="88"/>
      <c r="BA508" s="88"/>
      <c r="BB508" s="88">
        <v>450</v>
      </c>
      <c r="BC508" s="88"/>
    </row>
    <row r="509" spans="1:55" ht="29.85" customHeight="1" x14ac:dyDescent="0.15">
      <c r="A509" s="2" t="s">
        <v>121</v>
      </c>
      <c r="B509" s="87" t="s">
        <v>445</v>
      </c>
      <c r="C509" s="87"/>
      <c r="D509" s="87"/>
      <c r="E509" s="87"/>
      <c r="F509" s="87"/>
      <c r="G509" s="87"/>
      <c r="H509" s="87"/>
      <c r="I509" s="87"/>
      <c r="J509" s="87"/>
      <c r="K509" s="87"/>
      <c r="L509" s="87"/>
      <c r="M509" s="87" t="s">
        <v>446</v>
      </c>
      <c r="N509" s="87"/>
      <c r="O509" s="87"/>
      <c r="P509" s="87"/>
      <c r="Q509" s="87"/>
      <c r="R509" s="87"/>
      <c r="S509" s="87"/>
      <c r="T509" s="87" t="s">
        <v>362</v>
      </c>
      <c r="U509" s="87"/>
      <c r="V509" s="87"/>
      <c r="W509" s="87"/>
      <c r="X509" s="87"/>
      <c r="Y509" s="87"/>
      <c r="Z509" s="87"/>
      <c r="AA509" s="87"/>
      <c r="AB509" s="88" t="s">
        <v>7</v>
      </c>
      <c r="AC509" s="88"/>
      <c r="AD509" s="88"/>
      <c r="AE509" s="88"/>
      <c r="AF509" s="88"/>
      <c r="AG509" s="88" t="s">
        <v>7</v>
      </c>
      <c r="AH509" s="88"/>
      <c r="AI509" s="88"/>
      <c r="AJ509" s="88"/>
      <c r="AK509" s="88"/>
      <c r="AL509" s="88"/>
      <c r="AM509" s="88" t="s">
        <v>7</v>
      </c>
      <c r="AN509" s="88"/>
      <c r="AO509" s="88"/>
      <c r="AP509" s="88"/>
      <c r="AQ509" s="88"/>
      <c r="AR509" s="88"/>
      <c r="AS509" s="88">
        <v>9</v>
      </c>
      <c r="AT509" s="88"/>
      <c r="AU509" s="88"/>
      <c r="AV509" s="88"/>
      <c r="AW509" s="88">
        <v>4.5</v>
      </c>
      <c r="AX509" s="88"/>
      <c r="AY509" s="88"/>
      <c r="AZ509" s="88"/>
      <c r="BA509" s="88"/>
      <c r="BB509" s="88">
        <v>4.5</v>
      </c>
      <c r="BC509" s="88"/>
    </row>
    <row r="510" spans="1:55" ht="21" customHeight="1" x14ac:dyDescent="0.15">
      <c r="A510" s="2" t="s">
        <v>121</v>
      </c>
      <c r="B510" s="87" t="s">
        <v>447</v>
      </c>
      <c r="C510" s="87"/>
      <c r="D510" s="87"/>
      <c r="E510" s="87"/>
      <c r="F510" s="87"/>
      <c r="G510" s="87"/>
      <c r="H510" s="87"/>
      <c r="I510" s="87"/>
      <c r="J510" s="87"/>
      <c r="K510" s="87"/>
      <c r="L510" s="87"/>
      <c r="M510" s="87" t="s">
        <v>448</v>
      </c>
      <c r="N510" s="87"/>
      <c r="O510" s="87"/>
      <c r="P510" s="87"/>
      <c r="Q510" s="87"/>
      <c r="R510" s="87"/>
      <c r="S510" s="87"/>
      <c r="T510" s="87" t="s">
        <v>366</v>
      </c>
      <c r="U510" s="87"/>
      <c r="V510" s="87"/>
      <c r="W510" s="87"/>
      <c r="X510" s="87"/>
      <c r="Y510" s="87"/>
      <c r="Z510" s="87"/>
      <c r="AA510" s="87"/>
      <c r="AB510" s="88" t="s">
        <v>7</v>
      </c>
      <c r="AC510" s="88"/>
      <c r="AD510" s="88"/>
      <c r="AE510" s="88"/>
      <c r="AF510" s="88"/>
      <c r="AG510" s="88" t="s">
        <v>7</v>
      </c>
      <c r="AH510" s="88"/>
      <c r="AI510" s="88"/>
      <c r="AJ510" s="88"/>
      <c r="AK510" s="88"/>
      <c r="AL510" s="88"/>
      <c r="AM510" s="88" t="s">
        <v>7</v>
      </c>
      <c r="AN510" s="88"/>
      <c r="AO510" s="88"/>
      <c r="AP510" s="88"/>
      <c r="AQ510" s="88"/>
      <c r="AR510" s="88"/>
      <c r="AS510" s="88">
        <v>1700</v>
      </c>
      <c r="AT510" s="88"/>
      <c r="AU510" s="88"/>
      <c r="AV510" s="88"/>
      <c r="AW510" s="88">
        <v>1700</v>
      </c>
      <c r="AX510" s="88"/>
      <c r="AY510" s="88"/>
      <c r="AZ510" s="88"/>
      <c r="BA510" s="88"/>
      <c r="BB510" s="88">
        <v>1700</v>
      </c>
      <c r="BC510" s="88"/>
    </row>
    <row r="511" spans="1:55" ht="29.85" customHeight="1" x14ac:dyDescent="0.15">
      <c r="A511" s="2" t="s">
        <v>121</v>
      </c>
      <c r="B511" s="87" t="s">
        <v>449</v>
      </c>
      <c r="C511" s="87"/>
      <c r="D511" s="87"/>
      <c r="E511" s="87"/>
      <c r="F511" s="87"/>
      <c r="G511" s="87"/>
      <c r="H511" s="87"/>
      <c r="I511" s="87"/>
      <c r="J511" s="87"/>
      <c r="K511" s="87"/>
      <c r="L511" s="87"/>
      <c r="M511" s="87" t="s">
        <v>450</v>
      </c>
      <c r="N511" s="87"/>
      <c r="O511" s="87"/>
      <c r="P511" s="87"/>
      <c r="Q511" s="87"/>
      <c r="R511" s="87"/>
      <c r="S511" s="87"/>
      <c r="T511" s="87" t="s">
        <v>118</v>
      </c>
      <c r="U511" s="87"/>
      <c r="V511" s="87"/>
      <c r="W511" s="87"/>
      <c r="X511" s="87"/>
      <c r="Y511" s="87"/>
      <c r="Z511" s="87"/>
      <c r="AA511" s="87"/>
      <c r="AB511" s="88" t="s">
        <v>7</v>
      </c>
      <c r="AC511" s="88"/>
      <c r="AD511" s="88"/>
      <c r="AE511" s="88"/>
      <c r="AF511" s="88"/>
      <c r="AG511" s="88" t="s">
        <v>7</v>
      </c>
      <c r="AH511" s="88"/>
      <c r="AI511" s="88"/>
      <c r="AJ511" s="88"/>
      <c r="AK511" s="88"/>
      <c r="AL511" s="88"/>
      <c r="AM511" s="88" t="s">
        <v>7</v>
      </c>
      <c r="AN511" s="88"/>
      <c r="AO511" s="88"/>
      <c r="AP511" s="88"/>
      <c r="AQ511" s="88"/>
      <c r="AR511" s="88"/>
      <c r="AS511" s="88">
        <v>60</v>
      </c>
      <c r="AT511" s="88"/>
      <c r="AU511" s="88"/>
      <c r="AV511" s="88"/>
      <c r="AW511" s="88">
        <v>50</v>
      </c>
      <c r="AX511" s="88"/>
      <c r="AY511" s="88"/>
      <c r="AZ511" s="88"/>
      <c r="BA511" s="88"/>
      <c r="BB511" s="88">
        <v>20</v>
      </c>
      <c r="BC511" s="88"/>
    </row>
    <row r="512" spans="1:55" ht="29.85" customHeight="1" x14ac:dyDescent="0.15">
      <c r="A512" s="2" t="s">
        <v>121</v>
      </c>
      <c r="B512" s="87" t="s">
        <v>451</v>
      </c>
      <c r="C512" s="87"/>
      <c r="D512" s="87"/>
      <c r="E512" s="87"/>
      <c r="F512" s="87"/>
      <c r="G512" s="87"/>
      <c r="H512" s="87"/>
      <c r="I512" s="87"/>
      <c r="J512" s="87"/>
      <c r="K512" s="87"/>
      <c r="L512" s="87"/>
      <c r="M512" s="87" t="s">
        <v>452</v>
      </c>
      <c r="N512" s="87"/>
      <c r="O512" s="87"/>
      <c r="P512" s="87"/>
      <c r="Q512" s="87"/>
      <c r="R512" s="87"/>
      <c r="S512" s="87"/>
      <c r="T512" s="87" t="s">
        <v>118</v>
      </c>
      <c r="U512" s="87"/>
      <c r="V512" s="87"/>
      <c r="W512" s="87"/>
      <c r="X512" s="87"/>
      <c r="Y512" s="87"/>
      <c r="Z512" s="87"/>
      <c r="AA512" s="87"/>
      <c r="AB512" s="88" t="s">
        <v>7</v>
      </c>
      <c r="AC512" s="88"/>
      <c r="AD512" s="88"/>
      <c r="AE512" s="88"/>
      <c r="AF512" s="88"/>
      <c r="AG512" s="88" t="s">
        <v>7</v>
      </c>
      <c r="AH512" s="88"/>
      <c r="AI512" s="88"/>
      <c r="AJ512" s="88"/>
      <c r="AK512" s="88"/>
      <c r="AL512" s="88"/>
      <c r="AM512" s="88" t="s">
        <v>7</v>
      </c>
      <c r="AN512" s="88"/>
      <c r="AO512" s="88"/>
      <c r="AP512" s="88"/>
      <c r="AQ512" s="88"/>
      <c r="AR512" s="88"/>
      <c r="AS512" s="88">
        <v>100</v>
      </c>
      <c r="AT512" s="88"/>
      <c r="AU512" s="88"/>
      <c r="AV512" s="88"/>
      <c r="AW512" s="88">
        <v>100</v>
      </c>
      <c r="AX512" s="88"/>
      <c r="AY512" s="88"/>
      <c r="AZ512" s="88"/>
      <c r="BA512" s="88"/>
      <c r="BB512" s="88">
        <v>50</v>
      </c>
      <c r="BC512" s="88"/>
    </row>
    <row r="513" spans="1:55" ht="29.85" customHeight="1" x14ac:dyDescent="0.15">
      <c r="A513" s="2" t="s">
        <v>130</v>
      </c>
      <c r="B513" s="87" t="s">
        <v>131</v>
      </c>
      <c r="C513" s="87"/>
      <c r="D513" s="87"/>
      <c r="E513" s="87"/>
      <c r="F513" s="87"/>
      <c r="G513" s="87"/>
      <c r="H513" s="87"/>
      <c r="I513" s="87"/>
      <c r="J513" s="87"/>
      <c r="K513" s="87"/>
      <c r="L513" s="87"/>
      <c r="M513" s="87" t="s">
        <v>453</v>
      </c>
      <c r="N513" s="87"/>
      <c r="O513" s="87"/>
      <c r="P513" s="87"/>
      <c r="Q513" s="87"/>
      <c r="R513" s="87"/>
      <c r="S513" s="87"/>
      <c r="T513" s="87" t="s">
        <v>454</v>
      </c>
      <c r="U513" s="87"/>
      <c r="V513" s="87"/>
      <c r="W513" s="87"/>
      <c r="X513" s="87"/>
      <c r="Y513" s="87"/>
      <c r="Z513" s="87"/>
      <c r="AA513" s="87"/>
      <c r="AB513" s="88" t="s">
        <v>7</v>
      </c>
      <c r="AC513" s="88"/>
      <c r="AD513" s="88"/>
      <c r="AE513" s="88"/>
      <c r="AF513" s="88"/>
      <c r="AG513" s="88" t="s">
        <v>7</v>
      </c>
      <c r="AH513" s="88"/>
      <c r="AI513" s="88"/>
      <c r="AJ513" s="88"/>
      <c r="AK513" s="88"/>
      <c r="AL513" s="88"/>
      <c r="AM513" s="88" t="s">
        <v>7</v>
      </c>
      <c r="AN513" s="88"/>
      <c r="AO513" s="88"/>
      <c r="AP513" s="88"/>
      <c r="AQ513" s="88"/>
      <c r="AR513" s="88"/>
      <c r="AS513" s="88">
        <v>2.1</v>
      </c>
      <c r="AT513" s="88"/>
      <c r="AU513" s="88"/>
      <c r="AV513" s="88"/>
      <c r="AW513" s="88">
        <v>2.11</v>
      </c>
      <c r="AX513" s="88"/>
      <c r="AY513" s="88"/>
      <c r="AZ513" s="88"/>
      <c r="BA513" s="88"/>
      <c r="BB513" s="88">
        <v>2.2799999999999998</v>
      </c>
      <c r="BC513" s="88"/>
    </row>
    <row r="514" spans="1:55" ht="38.85" customHeight="1" x14ac:dyDescent="0.15">
      <c r="A514" s="2" t="s">
        <v>130</v>
      </c>
      <c r="B514" s="87" t="s">
        <v>133</v>
      </c>
      <c r="C514" s="87"/>
      <c r="D514" s="87"/>
      <c r="E514" s="87"/>
      <c r="F514" s="87"/>
      <c r="G514" s="87"/>
      <c r="H514" s="87"/>
      <c r="I514" s="87"/>
      <c r="J514" s="87"/>
      <c r="K514" s="87"/>
      <c r="L514" s="87"/>
      <c r="M514" s="87" t="s">
        <v>455</v>
      </c>
      <c r="N514" s="87"/>
      <c r="O514" s="87"/>
      <c r="P514" s="87"/>
      <c r="Q514" s="87"/>
      <c r="R514" s="87"/>
      <c r="S514" s="87"/>
      <c r="T514" s="87" t="s">
        <v>454</v>
      </c>
      <c r="U514" s="87"/>
      <c r="V514" s="87"/>
      <c r="W514" s="87"/>
      <c r="X514" s="87"/>
      <c r="Y514" s="87"/>
      <c r="Z514" s="87"/>
      <c r="AA514" s="87"/>
      <c r="AB514" s="88" t="s">
        <v>7</v>
      </c>
      <c r="AC514" s="88"/>
      <c r="AD514" s="88"/>
      <c r="AE514" s="88"/>
      <c r="AF514" s="88"/>
      <c r="AG514" s="88" t="s">
        <v>7</v>
      </c>
      <c r="AH514" s="88"/>
      <c r="AI514" s="88"/>
      <c r="AJ514" s="88"/>
      <c r="AK514" s="88"/>
      <c r="AL514" s="88"/>
      <c r="AM514" s="88" t="s">
        <v>7</v>
      </c>
      <c r="AN514" s="88"/>
      <c r="AO514" s="88"/>
      <c r="AP514" s="88"/>
      <c r="AQ514" s="88"/>
      <c r="AR514" s="88"/>
      <c r="AS514" s="88">
        <v>2.2999999999999998</v>
      </c>
      <c r="AT514" s="88"/>
      <c r="AU514" s="88"/>
      <c r="AV514" s="88"/>
      <c r="AW514" s="88">
        <v>2.5</v>
      </c>
      <c r="AX514" s="88"/>
      <c r="AY514" s="88"/>
      <c r="AZ514" s="88"/>
      <c r="BA514" s="88"/>
      <c r="BB514" s="88">
        <v>2.5</v>
      </c>
      <c r="BC514" s="88"/>
    </row>
    <row r="515" spans="1:55" ht="29.85" customHeight="1" x14ac:dyDescent="0.15">
      <c r="A515" s="2" t="s">
        <v>130</v>
      </c>
      <c r="B515" s="87" t="s">
        <v>135</v>
      </c>
      <c r="C515" s="87"/>
      <c r="D515" s="87"/>
      <c r="E515" s="87"/>
      <c r="F515" s="87"/>
      <c r="G515" s="87"/>
      <c r="H515" s="87"/>
      <c r="I515" s="87"/>
      <c r="J515" s="87"/>
      <c r="K515" s="87"/>
      <c r="L515" s="87"/>
      <c r="M515" s="87" t="s">
        <v>456</v>
      </c>
      <c r="N515" s="87"/>
      <c r="O515" s="87"/>
      <c r="P515" s="87"/>
      <c r="Q515" s="87"/>
      <c r="R515" s="87"/>
      <c r="S515" s="87"/>
      <c r="T515" s="87" t="s">
        <v>457</v>
      </c>
      <c r="U515" s="87"/>
      <c r="V515" s="87"/>
      <c r="W515" s="87"/>
      <c r="X515" s="87"/>
      <c r="Y515" s="87"/>
      <c r="Z515" s="87"/>
      <c r="AA515" s="87"/>
      <c r="AB515" s="88" t="s">
        <v>7</v>
      </c>
      <c r="AC515" s="88"/>
      <c r="AD515" s="88"/>
      <c r="AE515" s="88"/>
      <c r="AF515" s="88"/>
      <c r="AG515" s="88" t="s">
        <v>7</v>
      </c>
      <c r="AH515" s="88"/>
      <c r="AI515" s="88"/>
      <c r="AJ515" s="88"/>
      <c r="AK515" s="88"/>
      <c r="AL515" s="88"/>
      <c r="AM515" s="88" t="s">
        <v>7</v>
      </c>
      <c r="AN515" s="88"/>
      <c r="AO515" s="88"/>
      <c r="AP515" s="88"/>
      <c r="AQ515" s="88"/>
      <c r="AR515" s="88"/>
      <c r="AS515" s="88">
        <v>2.77</v>
      </c>
      <c r="AT515" s="88"/>
      <c r="AU515" s="88"/>
      <c r="AV515" s="88"/>
      <c r="AW515" s="88">
        <v>2.78</v>
      </c>
      <c r="AX515" s="88"/>
      <c r="AY515" s="88"/>
      <c r="AZ515" s="88"/>
      <c r="BA515" s="88"/>
      <c r="BB515" s="88">
        <v>2.97</v>
      </c>
      <c r="BC515" s="88"/>
    </row>
    <row r="516" spans="1:55" ht="13.7"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row>
    <row r="517" spans="1:55" ht="13.7" customHeight="1" x14ac:dyDescent="0.15">
      <c r="A517" s="89" t="s">
        <v>137</v>
      </c>
      <c r="B517" s="89"/>
      <c r="C517" s="89"/>
      <c r="D517" s="89"/>
      <c r="E517" s="89"/>
      <c r="F517" s="89"/>
      <c r="G517" s="89"/>
      <c r="H517" s="89"/>
      <c r="I517" s="89"/>
      <c r="J517" s="89"/>
      <c r="K517" s="89"/>
      <c r="L517" s="89"/>
      <c r="M517" s="89"/>
      <c r="N517" s="89"/>
      <c r="O517" s="89"/>
      <c r="P517" s="89"/>
      <c r="Q517" s="89"/>
      <c r="R517" s="89"/>
      <c r="S517" s="89"/>
      <c r="T517" s="89"/>
      <c r="U517" s="89"/>
      <c r="V517" s="89"/>
      <c r="W517" s="89"/>
      <c r="X517" s="89"/>
      <c r="Y517" s="89"/>
      <c r="Z517" s="89"/>
      <c r="AA517" s="89"/>
      <c r="AB517" s="89"/>
      <c r="AC517" s="89"/>
      <c r="AD517" s="89"/>
      <c r="AE517" s="89"/>
      <c r="AF517" s="89"/>
      <c r="AG517" s="89"/>
      <c r="AH517" s="89"/>
      <c r="AI517" s="1"/>
      <c r="AJ517" s="1"/>
      <c r="AK517" s="1"/>
      <c r="AL517" s="1"/>
      <c r="AM517" s="1"/>
      <c r="AN517" s="1"/>
      <c r="AO517" s="54" t="s">
        <v>9</v>
      </c>
      <c r="AP517" s="54"/>
      <c r="AQ517" s="54"/>
      <c r="AR517" s="54"/>
      <c r="AS517" s="54"/>
      <c r="AT517" s="54"/>
      <c r="AU517" s="54"/>
      <c r="AV517" s="54"/>
      <c r="AW517" s="54"/>
      <c r="AX517" s="54"/>
      <c r="AY517" s="54"/>
      <c r="AZ517" s="54"/>
      <c r="BA517" s="54"/>
      <c r="BB517" s="54"/>
      <c r="BC517" s="54"/>
    </row>
    <row r="518" spans="1:55" ht="13.7" customHeight="1" x14ac:dyDescent="0.15">
      <c r="A518" s="44" t="s">
        <v>10</v>
      </c>
      <c r="B518" s="44"/>
      <c r="C518" s="44"/>
      <c r="D518" s="44"/>
      <c r="E518" s="44"/>
      <c r="F518" s="44"/>
      <c r="G518" s="44"/>
      <c r="H518" s="44"/>
      <c r="I518" s="44"/>
      <c r="J518" s="44"/>
      <c r="K518" s="44"/>
      <c r="L518" s="44"/>
      <c r="M518" s="44"/>
      <c r="N518" s="44"/>
      <c r="O518" s="44"/>
      <c r="P518" s="44"/>
      <c r="Q518" s="44"/>
      <c r="R518" s="44" t="s">
        <v>110</v>
      </c>
      <c r="S518" s="44"/>
      <c r="T518" s="44"/>
      <c r="U518" s="44"/>
      <c r="V518" s="44"/>
      <c r="W518" s="44"/>
      <c r="X518" s="44"/>
      <c r="Y518" s="44"/>
      <c r="Z518" s="44"/>
      <c r="AA518" s="44"/>
      <c r="AB518" s="44"/>
      <c r="AC518" s="44" t="s">
        <v>12</v>
      </c>
      <c r="AD518" s="44"/>
      <c r="AE518" s="44"/>
      <c r="AF518" s="44"/>
      <c r="AG518" s="44"/>
      <c r="AH518" s="44" t="s">
        <v>13</v>
      </c>
      <c r="AI518" s="44"/>
      <c r="AJ518" s="44"/>
      <c r="AK518" s="44"/>
      <c r="AL518" s="44"/>
      <c r="AM518" s="44"/>
      <c r="AN518" s="44" t="s">
        <v>14</v>
      </c>
      <c r="AO518" s="44"/>
      <c r="AP518" s="44"/>
      <c r="AQ518" s="44"/>
      <c r="AR518" s="44"/>
      <c r="AS518" s="44"/>
      <c r="AT518" s="44" t="s">
        <v>15</v>
      </c>
      <c r="AU518" s="44"/>
      <c r="AV518" s="44"/>
      <c r="AW518" s="44"/>
      <c r="AX518" s="44" t="s">
        <v>16</v>
      </c>
      <c r="AY518" s="44"/>
      <c r="AZ518" s="44"/>
      <c r="BA518" s="44"/>
      <c r="BB518" s="44"/>
      <c r="BC518" s="4" t="s">
        <v>17</v>
      </c>
    </row>
    <row r="519" spans="1:55" ht="21.6" customHeight="1" x14ac:dyDescent="0.15">
      <c r="A519" s="44" t="s">
        <v>10</v>
      </c>
      <c r="B519" s="44"/>
      <c r="C519" s="44"/>
      <c r="D519" s="44"/>
      <c r="E519" s="44"/>
      <c r="F519" s="44"/>
      <c r="G519" s="44"/>
      <c r="H519" s="44"/>
      <c r="I519" s="44"/>
      <c r="J519" s="44"/>
      <c r="K519" s="44"/>
      <c r="L519" s="44"/>
      <c r="M519" s="44"/>
      <c r="N519" s="44"/>
      <c r="O519" s="44"/>
      <c r="P519" s="44"/>
      <c r="Q519" s="44"/>
      <c r="R519" s="44" t="s">
        <v>138</v>
      </c>
      <c r="S519" s="44"/>
      <c r="T519" s="44"/>
      <c r="U519" s="44"/>
      <c r="V519" s="44"/>
      <c r="W519" s="44"/>
      <c r="X519" s="44" t="s">
        <v>139</v>
      </c>
      <c r="Y519" s="44"/>
      <c r="Z519" s="44"/>
      <c r="AA519" s="44"/>
      <c r="AB519" s="44"/>
      <c r="AC519" s="44" t="s">
        <v>20</v>
      </c>
      <c r="AD519" s="44"/>
      <c r="AE519" s="44"/>
      <c r="AF519" s="44"/>
      <c r="AG519" s="44"/>
      <c r="AH519" s="44" t="s">
        <v>20</v>
      </c>
      <c r="AI519" s="44"/>
      <c r="AJ519" s="44"/>
      <c r="AK519" s="44"/>
      <c r="AL519" s="44"/>
      <c r="AM519" s="44"/>
      <c r="AN519" s="44" t="s">
        <v>21</v>
      </c>
      <c r="AO519" s="44"/>
      <c r="AP519" s="44"/>
      <c r="AQ519" s="44"/>
      <c r="AR519" s="44"/>
      <c r="AS519" s="44"/>
      <c r="AT519" s="44" t="s">
        <v>22</v>
      </c>
      <c r="AU519" s="44"/>
      <c r="AV519" s="44"/>
      <c r="AW519" s="44"/>
      <c r="AX519" s="44" t="s">
        <v>23</v>
      </c>
      <c r="AY519" s="44"/>
      <c r="AZ519" s="44"/>
      <c r="BA519" s="44"/>
      <c r="BB519" s="44"/>
      <c r="BC519" s="4" t="s">
        <v>23</v>
      </c>
    </row>
    <row r="520" spans="1:55" ht="13.7" customHeight="1" x14ac:dyDescent="0.15">
      <c r="A520" s="90" t="s">
        <v>140</v>
      </c>
      <c r="B520" s="90"/>
      <c r="C520" s="90"/>
      <c r="D520" s="90"/>
      <c r="E520" s="90"/>
      <c r="F520" s="90"/>
      <c r="G520" s="90"/>
      <c r="H520" s="90"/>
      <c r="I520" s="90"/>
      <c r="J520" s="90"/>
      <c r="K520" s="90"/>
      <c r="L520" s="90"/>
      <c r="M520" s="90"/>
      <c r="N520" s="90"/>
      <c r="O520" s="90"/>
      <c r="P520" s="90"/>
      <c r="Q520" s="90"/>
      <c r="R520" s="84" t="s">
        <v>7</v>
      </c>
      <c r="S520" s="84"/>
      <c r="T520" s="84"/>
      <c r="U520" s="84"/>
      <c r="V520" s="84"/>
      <c r="W520" s="84"/>
      <c r="X520" s="84" t="s">
        <v>7</v>
      </c>
      <c r="Y520" s="84"/>
      <c r="Z520" s="84"/>
      <c r="AA520" s="84"/>
      <c r="AB520" s="84"/>
      <c r="AC520" s="91">
        <f>SUM(AC521+AC523+AC525+AC527+AC529+AC531+AC533+AC535+AC537)</f>
        <v>614920.67721999995</v>
      </c>
      <c r="AD520" s="105"/>
      <c r="AE520" s="105"/>
      <c r="AF520" s="105"/>
      <c r="AG520" s="105"/>
      <c r="AH520" s="91">
        <f>SUM(AH521+AH523+AH525+AH527+AH529+AH531+AH533+AH535+AH537)</f>
        <v>359234.93592000002</v>
      </c>
      <c r="AI520" s="105"/>
      <c r="AJ520" s="105"/>
      <c r="AK520" s="105"/>
      <c r="AL520" s="105"/>
      <c r="AM520" s="105"/>
      <c r="AN520" s="105">
        <f>SUM(AN521+AN523+AN525+AN527+AN529+AN531+AN533+AN535)</f>
        <v>186784.5</v>
      </c>
      <c r="AO520" s="105"/>
      <c r="AP520" s="105"/>
      <c r="AQ520" s="105"/>
      <c r="AR520" s="105"/>
      <c r="AS520" s="105"/>
      <c r="AT520" s="105">
        <f>SUM(AT521+AT523+AT525+AT527+AT529+AT531+AT533+AT535)</f>
        <v>186784.5</v>
      </c>
      <c r="AU520" s="105"/>
      <c r="AV520" s="105"/>
      <c r="AW520" s="105"/>
      <c r="AX520" s="105">
        <f>SUM(AX521+AX523+AX525+AX527+AX529+AX531+AX533+AX535)</f>
        <v>186784.5</v>
      </c>
      <c r="AY520" s="105"/>
      <c r="AZ520" s="105"/>
      <c r="BA520" s="105"/>
      <c r="BB520" s="105"/>
      <c r="BC520" s="5">
        <f>SUM(BC521+BC523+BC525+BC527+BC529+BC531+BC533+BC535)</f>
        <v>186784.5</v>
      </c>
    </row>
    <row r="521" spans="1:55" ht="13.7" customHeight="1" x14ac:dyDescent="0.15">
      <c r="A521" s="38" t="s">
        <v>458</v>
      </c>
      <c r="B521" s="38"/>
      <c r="C521" s="38"/>
      <c r="D521" s="38"/>
      <c r="E521" s="38"/>
      <c r="F521" s="38"/>
      <c r="G521" s="38"/>
      <c r="H521" s="38"/>
      <c r="I521" s="38"/>
      <c r="J521" s="38"/>
      <c r="K521" s="38"/>
      <c r="L521" s="38"/>
      <c r="M521" s="38"/>
      <c r="N521" s="38"/>
      <c r="O521" s="38"/>
      <c r="P521" s="38"/>
      <c r="Q521" s="38"/>
      <c r="R521" s="92" t="s">
        <v>487</v>
      </c>
      <c r="S521" s="92"/>
      <c r="T521" s="92"/>
      <c r="U521" s="92"/>
      <c r="V521" s="92"/>
      <c r="W521" s="92"/>
      <c r="X521" s="84" t="s">
        <v>7</v>
      </c>
      <c r="Y521" s="84"/>
      <c r="Z521" s="84"/>
      <c r="AA521" s="84"/>
      <c r="AB521" s="84"/>
      <c r="AC521" s="106">
        <f>SUM(AC522)</f>
        <v>403109.2</v>
      </c>
      <c r="AD521" s="106"/>
      <c r="AE521" s="106"/>
      <c r="AF521" s="106"/>
      <c r="AG521" s="106"/>
      <c r="AH521" s="106">
        <f>SUM(AH522)</f>
        <v>197309.2</v>
      </c>
      <c r="AI521" s="106"/>
      <c r="AJ521" s="106"/>
      <c r="AK521" s="106"/>
      <c r="AL521" s="106"/>
      <c r="AM521" s="106"/>
      <c r="AN521" s="106">
        <f>SUM(AN522)</f>
        <v>99584.5</v>
      </c>
      <c r="AO521" s="106"/>
      <c r="AP521" s="106"/>
      <c r="AQ521" s="106"/>
      <c r="AR521" s="106"/>
      <c r="AS521" s="106"/>
      <c r="AT521" s="106">
        <f>SUM(AT522)</f>
        <v>93584.5</v>
      </c>
      <c r="AU521" s="106"/>
      <c r="AV521" s="106"/>
      <c r="AW521" s="106"/>
      <c r="AX521" s="106">
        <f>SUM(AX522)</f>
        <v>98584.5</v>
      </c>
      <c r="AY521" s="106"/>
      <c r="AZ521" s="106"/>
      <c r="BA521" s="106"/>
      <c r="BB521" s="106"/>
      <c r="BC521" s="6">
        <f>SUM(BC522)</f>
        <v>93584.5</v>
      </c>
    </row>
    <row r="522" spans="1:55" ht="13.7" customHeight="1" x14ac:dyDescent="0.15">
      <c r="A522" s="93" t="s">
        <v>185</v>
      </c>
      <c r="B522" s="94"/>
      <c r="C522" s="94"/>
      <c r="D522" s="94"/>
      <c r="E522" s="94"/>
      <c r="F522" s="94"/>
      <c r="G522" s="94"/>
      <c r="H522" s="94"/>
      <c r="I522" s="94"/>
      <c r="J522" s="94"/>
      <c r="K522" s="94"/>
      <c r="L522" s="94"/>
      <c r="M522" s="94"/>
      <c r="N522" s="94"/>
      <c r="O522" s="94"/>
      <c r="P522" s="94"/>
      <c r="Q522" s="95"/>
      <c r="R522" s="96" t="s">
        <v>487</v>
      </c>
      <c r="S522" s="97"/>
      <c r="T522" s="97"/>
      <c r="U522" s="97"/>
      <c r="V522" s="97"/>
      <c r="W522" s="98"/>
      <c r="X522" s="99">
        <v>263110</v>
      </c>
      <c r="Y522" s="100"/>
      <c r="Z522" s="100"/>
      <c r="AA522" s="100"/>
      <c r="AB522" s="101"/>
      <c r="AC522" s="107">
        <v>403109.2</v>
      </c>
      <c r="AD522" s="108"/>
      <c r="AE522" s="108"/>
      <c r="AF522" s="108"/>
      <c r="AG522" s="109"/>
      <c r="AH522" s="107">
        <v>197309.2</v>
      </c>
      <c r="AI522" s="108"/>
      <c r="AJ522" s="108"/>
      <c r="AK522" s="108"/>
      <c r="AL522" s="108"/>
      <c r="AM522" s="109"/>
      <c r="AN522" s="107">
        <v>99584.5</v>
      </c>
      <c r="AO522" s="108"/>
      <c r="AP522" s="108"/>
      <c r="AQ522" s="108"/>
      <c r="AR522" s="108"/>
      <c r="AS522" s="109"/>
      <c r="AT522" s="107">
        <v>93584.5</v>
      </c>
      <c r="AU522" s="108"/>
      <c r="AV522" s="108"/>
      <c r="AW522" s="109"/>
      <c r="AX522" s="107">
        <v>98584.5</v>
      </c>
      <c r="AY522" s="108"/>
      <c r="AZ522" s="108"/>
      <c r="BA522" s="108"/>
      <c r="BB522" s="109"/>
      <c r="BC522" s="6">
        <v>93584.5</v>
      </c>
    </row>
    <row r="523" spans="1:55" ht="13.7" customHeight="1" x14ac:dyDescent="0.15">
      <c r="A523" s="38" t="s">
        <v>459</v>
      </c>
      <c r="B523" s="38"/>
      <c r="C523" s="38"/>
      <c r="D523" s="38"/>
      <c r="E523" s="38"/>
      <c r="F523" s="38"/>
      <c r="G523" s="38"/>
      <c r="H523" s="38"/>
      <c r="I523" s="38"/>
      <c r="J523" s="38"/>
      <c r="K523" s="38"/>
      <c r="L523" s="38"/>
      <c r="M523" s="38"/>
      <c r="N523" s="38"/>
      <c r="O523" s="38"/>
      <c r="P523" s="38"/>
      <c r="Q523" s="38"/>
      <c r="R523" s="92" t="s">
        <v>488</v>
      </c>
      <c r="S523" s="92"/>
      <c r="T523" s="92"/>
      <c r="U523" s="92"/>
      <c r="V523" s="92"/>
      <c r="W523" s="92"/>
      <c r="X523" s="99" t="s">
        <v>7</v>
      </c>
      <c r="Y523" s="100"/>
      <c r="Z523" s="100"/>
      <c r="AA523" s="100"/>
      <c r="AB523" s="101"/>
      <c r="AC523" s="106">
        <f>SUM(AC524)</f>
        <v>30000</v>
      </c>
      <c r="AD523" s="106"/>
      <c r="AE523" s="106"/>
      <c r="AF523" s="106"/>
      <c r="AG523" s="106"/>
      <c r="AH523" s="106">
        <f>SUM(AH524)</f>
        <v>2500</v>
      </c>
      <c r="AI523" s="106"/>
      <c r="AJ523" s="106"/>
      <c r="AK523" s="106"/>
      <c r="AL523" s="106"/>
      <c r="AM523" s="106"/>
      <c r="AN523" s="106">
        <f>SUM(AN524)</f>
        <v>25000</v>
      </c>
      <c r="AO523" s="106"/>
      <c r="AP523" s="106"/>
      <c r="AQ523" s="106"/>
      <c r="AR523" s="106"/>
      <c r="AS523" s="106"/>
      <c r="AT523" s="106">
        <f>SUM(AT524)</f>
        <v>20000</v>
      </c>
      <c r="AU523" s="106"/>
      <c r="AV523" s="106"/>
      <c r="AW523" s="106"/>
      <c r="AX523" s="106">
        <f>SUM(AX524)</f>
        <v>20000</v>
      </c>
      <c r="AY523" s="106"/>
      <c r="AZ523" s="106"/>
      <c r="BA523" s="106"/>
      <c r="BB523" s="106"/>
      <c r="BC523" s="6">
        <f>SUM(BC524)</f>
        <v>20000</v>
      </c>
    </row>
    <row r="524" spans="1:55" ht="13.7" customHeight="1" x14ac:dyDescent="0.15">
      <c r="A524" s="93" t="s">
        <v>185</v>
      </c>
      <c r="B524" s="94"/>
      <c r="C524" s="94"/>
      <c r="D524" s="94"/>
      <c r="E524" s="94"/>
      <c r="F524" s="94"/>
      <c r="G524" s="94"/>
      <c r="H524" s="94"/>
      <c r="I524" s="94"/>
      <c r="J524" s="94"/>
      <c r="K524" s="94"/>
      <c r="L524" s="94"/>
      <c r="M524" s="94"/>
      <c r="N524" s="94"/>
      <c r="O524" s="94"/>
      <c r="P524" s="94"/>
      <c r="Q524" s="95"/>
      <c r="R524" s="96" t="s">
        <v>488</v>
      </c>
      <c r="S524" s="97"/>
      <c r="T524" s="97"/>
      <c r="U524" s="97"/>
      <c r="V524" s="97"/>
      <c r="W524" s="98"/>
      <c r="X524" s="99">
        <v>263110</v>
      </c>
      <c r="Y524" s="100"/>
      <c r="Z524" s="100"/>
      <c r="AA524" s="100"/>
      <c r="AB524" s="101"/>
      <c r="AC524" s="107">
        <v>30000</v>
      </c>
      <c r="AD524" s="108"/>
      <c r="AE524" s="108"/>
      <c r="AF524" s="108"/>
      <c r="AG524" s="109"/>
      <c r="AH524" s="107">
        <v>2500</v>
      </c>
      <c r="AI524" s="108"/>
      <c r="AJ524" s="108"/>
      <c r="AK524" s="108"/>
      <c r="AL524" s="108"/>
      <c r="AM524" s="109"/>
      <c r="AN524" s="107">
        <v>25000</v>
      </c>
      <c r="AO524" s="108"/>
      <c r="AP524" s="108"/>
      <c r="AQ524" s="108"/>
      <c r="AR524" s="108"/>
      <c r="AS524" s="109"/>
      <c r="AT524" s="107">
        <v>20000</v>
      </c>
      <c r="AU524" s="108"/>
      <c r="AV524" s="108"/>
      <c r="AW524" s="109"/>
      <c r="AX524" s="107">
        <v>20000</v>
      </c>
      <c r="AY524" s="108"/>
      <c r="AZ524" s="108"/>
      <c r="BA524" s="108"/>
      <c r="BB524" s="109"/>
      <c r="BC524" s="6">
        <v>20000</v>
      </c>
    </row>
    <row r="525" spans="1:55" ht="13.7" customHeight="1" x14ac:dyDescent="0.15">
      <c r="A525" s="38" t="s">
        <v>460</v>
      </c>
      <c r="B525" s="38"/>
      <c r="C525" s="38"/>
      <c r="D525" s="38"/>
      <c r="E525" s="38"/>
      <c r="F525" s="38"/>
      <c r="G525" s="38"/>
      <c r="H525" s="38"/>
      <c r="I525" s="38"/>
      <c r="J525" s="38"/>
      <c r="K525" s="38"/>
      <c r="L525" s="38"/>
      <c r="M525" s="38"/>
      <c r="N525" s="38"/>
      <c r="O525" s="38"/>
      <c r="P525" s="38"/>
      <c r="Q525" s="38"/>
      <c r="R525" s="92" t="s">
        <v>489</v>
      </c>
      <c r="S525" s="92"/>
      <c r="T525" s="92"/>
      <c r="U525" s="92"/>
      <c r="V525" s="92"/>
      <c r="W525" s="92"/>
      <c r="X525" s="99" t="s">
        <v>7</v>
      </c>
      <c r="Y525" s="100"/>
      <c r="Z525" s="100"/>
      <c r="AA525" s="100"/>
      <c r="AB525" s="101"/>
      <c r="AC525" s="106">
        <f>SUM(AC526)</f>
        <v>15000</v>
      </c>
      <c r="AD525" s="106"/>
      <c r="AE525" s="106"/>
      <c r="AF525" s="106"/>
      <c r="AG525" s="106"/>
      <c r="AH525" s="106">
        <f>SUM(AH526)</f>
        <v>30000</v>
      </c>
      <c r="AI525" s="106"/>
      <c r="AJ525" s="106"/>
      <c r="AK525" s="106"/>
      <c r="AL525" s="106"/>
      <c r="AM525" s="106"/>
      <c r="AN525" s="106">
        <f>SUM(AN526)</f>
        <v>5000</v>
      </c>
      <c r="AO525" s="106"/>
      <c r="AP525" s="106"/>
      <c r="AQ525" s="106"/>
      <c r="AR525" s="106"/>
      <c r="AS525" s="106"/>
      <c r="AT525" s="106">
        <f>SUM(AT526)</f>
        <v>5000</v>
      </c>
      <c r="AU525" s="106"/>
      <c r="AV525" s="106"/>
      <c r="AW525" s="106"/>
      <c r="AX525" s="106">
        <f>SUM(AX526)</f>
        <v>5000</v>
      </c>
      <c r="AY525" s="106"/>
      <c r="AZ525" s="106"/>
      <c r="BA525" s="106"/>
      <c r="BB525" s="106"/>
      <c r="BC525" s="6">
        <f>SUM(BC526)</f>
        <v>5000</v>
      </c>
    </row>
    <row r="526" spans="1:55" ht="13.7" customHeight="1" x14ac:dyDescent="0.15">
      <c r="A526" s="93" t="s">
        <v>185</v>
      </c>
      <c r="B526" s="94"/>
      <c r="C526" s="94"/>
      <c r="D526" s="94"/>
      <c r="E526" s="94"/>
      <c r="F526" s="94"/>
      <c r="G526" s="94"/>
      <c r="H526" s="94"/>
      <c r="I526" s="94"/>
      <c r="J526" s="94"/>
      <c r="K526" s="94"/>
      <c r="L526" s="94"/>
      <c r="M526" s="94"/>
      <c r="N526" s="94"/>
      <c r="O526" s="94"/>
      <c r="P526" s="94"/>
      <c r="Q526" s="95"/>
      <c r="R526" s="96" t="s">
        <v>489</v>
      </c>
      <c r="S526" s="97"/>
      <c r="T526" s="97"/>
      <c r="U526" s="97"/>
      <c r="V526" s="97"/>
      <c r="W526" s="98"/>
      <c r="X526" s="99">
        <v>263110</v>
      </c>
      <c r="Y526" s="100"/>
      <c r="Z526" s="100"/>
      <c r="AA526" s="100"/>
      <c r="AB526" s="101"/>
      <c r="AC526" s="107">
        <v>15000</v>
      </c>
      <c r="AD526" s="108"/>
      <c r="AE526" s="108"/>
      <c r="AF526" s="108"/>
      <c r="AG526" s="109"/>
      <c r="AH526" s="107">
        <v>30000</v>
      </c>
      <c r="AI526" s="108"/>
      <c r="AJ526" s="108"/>
      <c r="AK526" s="108"/>
      <c r="AL526" s="108"/>
      <c r="AM526" s="109"/>
      <c r="AN526" s="107">
        <v>5000</v>
      </c>
      <c r="AO526" s="108"/>
      <c r="AP526" s="108"/>
      <c r="AQ526" s="108"/>
      <c r="AR526" s="108"/>
      <c r="AS526" s="109"/>
      <c r="AT526" s="107">
        <v>5000</v>
      </c>
      <c r="AU526" s="108"/>
      <c r="AV526" s="108"/>
      <c r="AW526" s="109"/>
      <c r="AX526" s="107">
        <v>5000</v>
      </c>
      <c r="AY526" s="108"/>
      <c r="AZ526" s="108"/>
      <c r="BA526" s="108"/>
      <c r="BB526" s="109"/>
      <c r="BC526" s="6">
        <v>5000</v>
      </c>
    </row>
    <row r="527" spans="1:55" ht="13.7" customHeight="1" x14ac:dyDescent="0.15">
      <c r="A527" s="38" t="s">
        <v>461</v>
      </c>
      <c r="B527" s="38"/>
      <c r="C527" s="38"/>
      <c r="D527" s="38"/>
      <c r="E527" s="38"/>
      <c r="F527" s="38"/>
      <c r="G527" s="38"/>
      <c r="H527" s="38"/>
      <c r="I527" s="38"/>
      <c r="J527" s="38"/>
      <c r="K527" s="38"/>
      <c r="L527" s="38"/>
      <c r="M527" s="38"/>
      <c r="N527" s="38"/>
      <c r="O527" s="38"/>
      <c r="P527" s="38"/>
      <c r="Q527" s="38"/>
      <c r="R527" s="92" t="s">
        <v>490</v>
      </c>
      <c r="S527" s="92"/>
      <c r="T527" s="92"/>
      <c r="U527" s="92"/>
      <c r="V527" s="92"/>
      <c r="W527" s="92"/>
      <c r="X527" s="99" t="s">
        <v>7</v>
      </c>
      <c r="Y527" s="100"/>
      <c r="Z527" s="100"/>
      <c r="AA527" s="100"/>
      <c r="AB527" s="101"/>
      <c r="AC527" s="106">
        <f>SUM(AC528)</f>
        <v>3200</v>
      </c>
      <c r="AD527" s="106"/>
      <c r="AE527" s="106"/>
      <c r="AF527" s="106"/>
      <c r="AG527" s="106"/>
      <c r="AH527" s="106">
        <f>SUM(AH528)</f>
        <v>0</v>
      </c>
      <c r="AI527" s="106"/>
      <c r="AJ527" s="106"/>
      <c r="AK527" s="106"/>
      <c r="AL527" s="106"/>
      <c r="AM527" s="106"/>
      <c r="AN527" s="106">
        <f>SUM(AN528)</f>
        <v>2200</v>
      </c>
      <c r="AO527" s="106"/>
      <c r="AP527" s="106"/>
      <c r="AQ527" s="106"/>
      <c r="AR527" s="106"/>
      <c r="AS527" s="106"/>
      <c r="AT527" s="106">
        <f>SUM(AT528)</f>
        <v>2200</v>
      </c>
      <c r="AU527" s="106"/>
      <c r="AV527" s="106"/>
      <c r="AW527" s="106"/>
      <c r="AX527" s="106">
        <f>SUM(AX528)</f>
        <v>2200</v>
      </c>
      <c r="AY527" s="106"/>
      <c r="AZ527" s="106"/>
      <c r="BA527" s="106"/>
      <c r="BB527" s="106"/>
      <c r="BC527" s="6">
        <f>SUM(BC528)</f>
        <v>2200</v>
      </c>
    </row>
    <row r="528" spans="1:55" ht="13.7" customHeight="1" x14ac:dyDescent="0.15">
      <c r="A528" s="38" t="s">
        <v>185</v>
      </c>
      <c r="B528" s="38"/>
      <c r="C528" s="38"/>
      <c r="D528" s="38"/>
      <c r="E528" s="38"/>
      <c r="F528" s="38"/>
      <c r="G528" s="38"/>
      <c r="H528" s="38"/>
      <c r="I528" s="38"/>
      <c r="J528" s="38"/>
      <c r="K528" s="38"/>
      <c r="L528" s="38"/>
      <c r="M528" s="38"/>
      <c r="N528" s="38"/>
      <c r="O528" s="38"/>
      <c r="P528" s="38"/>
      <c r="Q528" s="38"/>
      <c r="R528" s="92" t="s">
        <v>490</v>
      </c>
      <c r="S528" s="92"/>
      <c r="T528" s="92"/>
      <c r="U528" s="92"/>
      <c r="V528" s="92"/>
      <c r="W528" s="92"/>
      <c r="X528" s="99">
        <v>263110</v>
      </c>
      <c r="Y528" s="100"/>
      <c r="Z528" s="100"/>
      <c r="AA528" s="100"/>
      <c r="AB528" s="101"/>
      <c r="AC528" s="106">
        <v>3200</v>
      </c>
      <c r="AD528" s="106"/>
      <c r="AE528" s="106"/>
      <c r="AF528" s="106"/>
      <c r="AG528" s="106"/>
      <c r="AH528" s="106">
        <v>0</v>
      </c>
      <c r="AI528" s="106"/>
      <c r="AJ528" s="106"/>
      <c r="AK528" s="106"/>
      <c r="AL528" s="106"/>
      <c r="AM528" s="106"/>
      <c r="AN528" s="106">
        <v>2200</v>
      </c>
      <c r="AO528" s="106"/>
      <c r="AP528" s="106"/>
      <c r="AQ528" s="106"/>
      <c r="AR528" s="106"/>
      <c r="AS528" s="106"/>
      <c r="AT528" s="106">
        <v>2200</v>
      </c>
      <c r="AU528" s="106"/>
      <c r="AV528" s="106"/>
      <c r="AW528" s="106"/>
      <c r="AX528" s="106">
        <v>2200</v>
      </c>
      <c r="AY528" s="106"/>
      <c r="AZ528" s="106"/>
      <c r="BA528" s="106"/>
      <c r="BB528" s="106"/>
      <c r="BC528" s="6">
        <v>2200</v>
      </c>
    </row>
    <row r="529" spans="1:55" ht="13.7" customHeight="1" x14ac:dyDescent="0.15">
      <c r="A529" s="38" t="s">
        <v>462</v>
      </c>
      <c r="B529" s="38"/>
      <c r="C529" s="38"/>
      <c r="D529" s="38"/>
      <c r="E529" s="38"/>
      <c r="F529" s="38"/>
      <c r="G529" s="38"/>
      <c r="H529" s="38"/>
      <c r="I529" s="38"/>
      <c r="J529" s="38"/>
      <c r="K529" s="38"/>
      <c r="L529" s="38"/>
      <c r="M529" s="38"/>
      <c r="N529" s="38"/>
      <c r="O529" s="38"/>
      <c r="P529" s="38"/>
      <c r="Q529" s="38"/>
      <c r="R529" s="92" t="s">
        <v>491</v>
      </c>
      <c r="S529" s="92"/>
      <c r="T529" s="92"/>
      <c r="U529" s="92"/>
      <c r="V529" s="92"/>
      <c r="W529" s="92"/>
      <c r="X529" s="99" t="s">
        <v>7</v>
      </c>
      <c r="Y529" s="100"/>
      <c r="Z529" s="100"/>
      <c r="AA529" s="100"/>
      <c r="AB529" s="101"/>
      <c r="AC529" s="106">
        <f>SUM(AC530)</f>
        <v>5000</v>
      </c>
      <c r="AD529" s="106"/>
      <c r="AE529" s="106"/>
      <c r="AF529" s="106"/>
      <c r="AG529" s="106"/>
      <c r="AH529" s="106">
        <f>SUM(AH530)</f>
        <v>0</v>
      </c>
      <c r="AI529" s="106"/>
      <c r="AJ529" s="106"/>
      <c r="AK529" s="106"/>
      <c r="AL529" s="106"/>
      <c r="AM529" s="106"/>
      <c r="AN529" s="106">
        <f>SUM(AN530)</f>
        <v>10000</v>
      </c>
      <c r="AO529" s="106"/>
      <c r="AP529" s="106"/>
      <c r="AQ529" s="106"/>
      <c r="AR529" s="106"/>
      <c r="AS529" s="106"/>
      <c r="AT529" s="106">
        <f>SUM(AT530)</f>
        <v>10000</v>
      </c>
      <c r="AU529" s="106"/>
      <c r="AV529" s="106"/>
      <c r="AW529" s="106"/>
      <c r="AX529" s="106">
        <f>SUM(AX530)</f>
        <v>10000</v>
      </c>
      <c r="AY529" s="106"/>
      <c r="AZ529" s="106"/>
      <c r="BA529" s="106"/>
      <c r="BB529" s="106"/>
      <c r="BC529" s="6">
        <f>SUM(BC530)</f>
        <v>10000</v>
      </c>
    </row>
    <row r="530" spans="1:55" ht="13.7" customHeight="1" x14ac:dyDescent="0.15">
      <c r="A530" s="38" t="s">
        <v>185</v>
      </c>
      <c r="B530" s="38"/>
      <c r="C530" s="38"/>
      <c r="D530" s="38"/>
      <c r="E530" s="38"/>
      <c r="F530" s="38"/>
      <c r="G530" s="38"/>
      <c r="H530" s="38"/>
      <c r="I530" s="38"/>
      <c r="J530" s="38"/>
      <c r="K530" s="38"/>
      <c r="L530" s="38"/>
      <c r="M530" s="38"/>
      <c r="N530" s="38"/>
      <c r="O530" s="38"/>
      <c r="P530" s="38"/>
      <c r="Q530" s="38"/>
      <c r="R530" s="92" t="s">
        <v>491</v>
      </c>
      <c r="S530" s="92"/>
      <c r="T530" s="92"/>
      <c r="U530" s="92"/>
      <c r="V530" s="92"/>
      <c r="W530" s="92"/>
      <c r="X530" s="99">
        <v>263110</v>
      </c>
      <c r="Y530" s="100"/>
      <c r="Z530" s="100"/>
      <c r="AA530" s="100"/>
      <c r="AB530" s="101"/>
      <c r="AC530" s="106">
        <v>5000</v>
      </c>
      <c r="AD530" s="106"/>
      <c r="AE530" s="106"/>
      <c r="AF530" s="106"/>
      <c r="AG530" s="106"/>
      <c r="AH530" s="106">
        <v>0</v>
      </c>
      <c r="AI530" s="106"/>
      <c r="AJ530" s="106"/>
      <c r="AK530" s="106"/>
      <c r="AL530" s="106"/>
      <c r="AM530" s="106"/>
      <c r="AN530" s="106">
        <v>10000</v>
      </c>
      <c r="AO530" s="106"/>
      <c r="AP530" s="106"/>
      <c r="AQ530" s="106"/>
      <c r="AR530" s="106"/>
      <c r="AS530" s="106"/>
      <c r="AT530" s="106">
        <v>10000</v>
      </c>
      <c r="AU530" s="106"/>
      <c r="AV530" s="106"/>
      <c r="AW530" s="106"/>
      <c r="AX530" s="106">
        <v>10000</v>
      </c>
      <c r="AY530" s="106"/>
      <c r="AZ530" s="106"/>
      <c r="BA530" s="106"/>
      <c r="BB530" s="106"/>
      <c r="BC530" s="6">
        <v>10000</v>
      </c>
    </row>
    <row r="531" spans="1:55" ht="13.7" customHeight="1" x14ac:dyDescent="0.15">
      <c r="A531" s="38" t="s">
        <v>463</v>
      </c>
      <c r="B531" s="38"/>
      <c r="C531" s="38"/>
      <c r="D531" s="38"/>
      <c r="E531" s="38"/>
      <c r="F531" s="38"/>
      <c r="G531" s="38"/>
      <c r="H531" s="38"/>
      <c r="I531" s="38"/>
      <c r="J531" s="38"/>
      <c r="K531" s="38"/>
      <c r="L531" s="38"/>
      <c r="M531" s="38"/>
      <c r="N531" s="38"/>
      <c r="O531" s="38"/>
      <c r="P531" s="38"/>
      <c r="Q531" s="38"/>
      <c r="R531" s="92" t="s">
        <v>492</v>
      </c>
      <c r="S531" s="92"/>
      <c r="T531" s="92"/>
      <c r="U531" s="92"/>
      <c r="V531" s="92"/>
      <c r="W531" s="92"/>
      <c r="X531" s="99" t="s">
        <v>7</v>
      </c>
      <c r="Y531" s="100"/>
      <c r="Z531" s="100"/>
      <c r="AA531" s="100"/>
      <c r="AB531" s="101"/>
      <c r="AC531" s="106">
        <f>SUM(AC532)</f>
        <v>27500</v>
      </c>
      <c r="AD531" s="106"/>
      <c r="AE531" s="106"/>
      <c r="AF531" s="106"/>
      <c r="AG531" s="106"/>
      <c r="AH531" s="106">
        <f>SUM(AH532)</f>
        <v>10500</v>
      </c>
      <c r="AI531" s="106"/>
      <c r="AJ531" s="106"/>
      <c r="AK531" s="106"/>
      <c r="AL531" s="106"/>
      <c r="AM531" s="106"/>
      <c r="AN531" s="106">
        <f>SUM(AN532)</f>
        <v>10000</v>
      </c>
      <c r="AO531" s="106"/>
      <c r="AP531" s="106"/>
      <c r="AQ531" s="106"/>
      <c r="AR531" s="106"/>
      <c r="AS531" s="106"/>
      <c r="AT531" s="106">
        <f>SUM(AT532)</f>
        <v>10000</v>
      </c>
      <c r="AU531" s="106"/>
      <c r="AV531" s="106"/>
      <c r="AW531" s="106"/>
      <c r="AX531" s="106">
        <f>SUM(AX532)</f>
        <v>10000</v>
      </c>
      <c r="AY531" s="106"/>
      <c r="AZ531" s="106"/>
      <c r="BA531" s="106"/>
      <c r="BB531" s="106"/>
      <c r="BC531" s="6">
        <f>SUM(BC532)</f>
        <v>10000</v>
      </c>
    </row>
    <row r="532" spans="1:55" ht="13.7" customHeight="1" x14ac:dyDescent="0.15">
      <c r="A532" s="38" t="s">
        <v>185</v>
      </c>
      <c r="B532" s="38"/>
      <c r="C532" s="38"/>
      <c r="D532" s="38"/>
      <c r="E532" s="38"/>
      <c r="F532" s="38"/>
      <c r="G532" s="38"/>
      <c r="H532" s="38"/>
      <c r="I532" s="38"/>
      <c r="J532" s="38"/>
      <c r="K532" s="38"/>
      <c r="L532" s="38"/>
      <c r="M532" s="38"/>
      <c r="N532" s="38"/>
      <c r="O532" s="38"/>
      <c r="P532" s="38"/>
      <c r="Q532" s="38"/>
      <c r="R532" s="92" t="s">
        <v>492</v>
      </c>
      <c r="S532" s="92"/>
      <c r="T532" s="92"/>
      <c r="U532" s="92"/>
      <c r="V532" s="92"/>
      <c r="W532" s="92"/>
      <c r="X532" s="99">
        <v>263110</v>
      </c>
      <c r="Y532" s="100"/>
      <c r="Z532" s="100"/>
      <c r="AA532" s="100"/>
      <c r="AB532" s="101"/>
      <c r="AC532" s="106">
        <v>27500</v>
      </c>
      <c r="AD532" s="106"/>
      <c r="AE532" s="106"/>
      <c r="AF532" s="106"/>
      <c r="AG532" s="106"/>
      <c r="AH532" s="106">
        <v>10500</v>
      </c>
      <c r="AI532" s="106"/>
      <c r="AJ532" s="106"/>
      <c r="AK532" s="106"/>
      <c r="AL532" s="106"/>
      <c r="AM532" s="106"/>
      <c r="AN532" s="106">
        <v>10000</v>
      </c>
      <c r="AO532" s="106"/>
      <c r="AP532" s="106"/>
      <c r="AQ532" s="106"/>
      <c r="AR532" s="106"/>
      <c r="AS532" s="106"/>
      <c r="AT532" s="106">
        <v>10000</v>
      </c>
      <c r="AU532" s="106"/>
      <c r="AV532" s="106"/>
      <c r="AW532" s="106"/>
      <c r="AX532" s="106">
        <v>10000</v>
      </c>
      <c r="AY532" s="106"/>
      <c r="AZ532" s="106"/>
      <c r="BA532" s="106"/>
      <c r="BB532" s="106"/>
      <c r="BC532" s="6">
        <v>10000</v>
      </c>
    </row>
    <row r="533" spans="1:55" ht="21" customHeight="1" x14ac:dyDescent="0.15">
      <c r="A533" s="38" t="s">
        <v>464</v>
      </c>
      <c r="B533" s="38"/>
      <c r="C533" s="38"/>
      <c r="D533" s="38"/>
      <c r="E533" s="38"/>
      <c r="F533" s="38"/>
      <c r="G533" s="38"/>
      <c r="H533" s="38"/>
      <c r="I533" s="38"/>
      <c r="J533" s="38"/>
      <c r="K533" s="38"/>
      <c r="L533" s="38"/>
      <c r="M533" s="38"/>
      <c r="N533" s="38"/>
      <c r="O533" s="38"/>
      <c r="P533" s="38"/>
      <c r="Q533" s="38"/>
      <c r="R533" s="92" t="s">
        <v>493</v>
      </c>
      <c r="S533" s="92"/>
      <c r="T533" s="92"/>
      <c r="U533" s="92"/>
      <c r="V533" s="92"/>
      <c r="W533" s="92"/>
      <c r="X533" s="99" t="s">
        <v>7</v>
      </c>
      <c r="Y533" s="100"/>
      <c r="Z533" s="100"/>
      <c r="AA533" s="100"/>
      <c r="AB533" s="101"/>
      <c r="AC533" s="106">
        <f>SUM(AC534)</f>
        <v>50000</v>
      </c>
      <c r="AD533" s="106"/>
      <c r="AE533" s="106"/>
      <c r="AF533" s="106"/>
      <c r="AG533" s="106"/>
      <c r="AH533" s="106">
        <f>SUM(AH534)</f>
        <v>0</v>
      </c>
      <c r="AI533" s="106"/>
      <c r="AJ533" s="106"/>
      <c r="AK533" s="106"/>
      <c r="AL533" s="106"/>
      <c r="AM533" s="106"/>
      <c r="AN533" s="106">
        <f>SUM(AN534)</f>
        <v>30000</v>
      </c>
      <c r="AO533" s="106"/>
      <c r="AP533" s="106"/>
      <c r="AQ533" s="106"/>
      <c r="AR533" s="106"/>
      <c r="AS533" s="106"/>
      <c r="AT533" s="106">
        <f>SUM(AT534)</f>
        <v>30000</v>
      </c>
      <c r="AU533" s="106"/>
      <c r="AV533" s="106"/>
      <c r="AW533" s="106"/>
      <c r="AX533" s="106">
        <f>SUM(AX534)</f>
        <v>25000</v>
      </c>
      <c r="AY533" s="106"/>
      <c r="AZ533" s="106"/>
      <c r="BA533" s="106"/>
      <c r="BB533" s="106"/>
      <c r="BC533" s="6">
        <f>SUM(BC534)</f>
        <v>30000</v>
      </c>
    </row>
    <row r="534" spans="1:55" ht="13.7" customHeight="1" x14ac:dyDescent="0.15">
      <c r="A534" s="38" t="s">
        <v>185</v>
      </c>
      <c r="B534" s="38"/>
      <c r="C534" s="38"/>
      <c r="D534" s="38"/>
      <c r="E534" s="38"/>
      <c r="F534" s="38"/>
      <c r="G534" s="38"/>
      <c r="H534" s="38"/>
      <c r="I534" s="38"/>
      <c r="J534" s="38"/>
      <c r="K534" s="38"/>
      <c r="L534" s="38"/>
      <c r="M534" s="38"/>
      <c r="N534" s="38"/>
      <c r="O534" s="38"/>
      <c r="P534" s="38"/>
      <c r="Q534" s="38"/>
      <c r="R534" s="92" t="s">
        <v>493</v>
      </c>
      <c r="S534" s="92"/>
      <c r="T534" s="92"/>
      <c r="U534" s="92"/>
      <c r="V534" s="92"/>
      <c r="W534" s="92"/>
      <c r="X534" s="99">
        <v>263110</v>
      </c>
      <c r="Y534" s="100"/>
      <c r="Z534" s="100"/>
      <c r="AA534" s="100"/>
      <c r="AB534" s="101"/>
      <c r="AC534" s="106">
        <v>50000</v>
      </c>
      <c r="AD534" s="106"/>
      <c r="AE534" s="106"/>
      <c r="AF534" s="106"/>
      <c r="AG534" s="106"/>
      <c r="AH534" s="106">
        <v>0</v>
      </c>
      <c r="AI534" s="106"/>
      <c r="AJ534" s="106"/>
      <c r="AK534" s="106"/>
      <c r="AL534" s="106"/>
      <c r="AM534" s="106"/>
      <c r="AN534" s="106">
        <v>30000</v>
      </c>
      <c r="AO534" s="106"/>
      <c r="AP534" s="106"/>
      <c r="AQ534" s="106"/>
      <c r="AR534" s="106"/>
      <c r="AS534" s="106"/>
      <c r="AT534" s="106">
        <v>30000</v>
      </c>
      <c r="AU534" s="106"/>
      <c r="AV534" s="106"/>
      <c r="AW534" s="106"/>
      <c r="AX534" s="106">
        <v>25000</v>
      </c>
      <c r="AY534" s="106"/>
      <c r="AZ534" s="106"/>
      <c r="BA534" s="106"/>
      <c r="BB534" s="106"/>
      <c r="BC534" s="6">
        <v>30000</v>
      </c>
    </row>
    <row r="535" spans="1:55" ht="13.7" customHeight="1" x14ac:dyDescent="0.15">
      <c r="A535" s="38" t="s">
        <v>465</v>
      </c>
      <c r="B535" s="38"/>
      <c r="C535" s="38"/>
      <c r="D535" s="38"/>
      <c r="E535" s="38"/>
      <c r="F535" s="38"/>
      <c r="G535" s="38"/>
      <c r="H535" s="38"/>
      <c r="I535" s="38"/>
      <c r="J535" s="38"/>
      <c r="K535" s="38"/>
      <c r="L535" s="38"/>
      <c r="M535" s="38"/>
      <c r="N535" s="38"/>
      <c r="O535" s="38"/>
      <c r="P535" s="38"/>
      <c r="Q535" s="38"/>
      <c r="R535" s="92" t="s">
        <v>494</v>
      </c>
      <c r="S535" s="92"/>
      <c r="T535" s="92"/>
      <c r="U535" s="92"/>
      <c r="V535" s="92"/>
      <c r="W535" s="92"/>
      <c r="X535" s="99" t="s">
        <v>7</v>
      </c>
      <c r="Y535" s="100"/>
      <c r="Z535" s="100"/>
      <c r="AA535" s="100"/>
      <c r="AB535" s="101"/>
      <c r="AC535" s="106">
        <f>SUM(AC536)</f>
        <v>5000</v>
      </c>
      <c r="AD535" s="106"/>
      <c r="AE535" s="106"/>
      <c r="AF535" s="106"/>
      <c r="AG535" s="106"/>
      <c r="AH535" s="106">
        <f>SUM(AH536)</f>
        <v>0</v>
      </c>
      <c r="AI535" s="106"/>
      <c r="AJ535" s="106"/>
      <c r="AK535" s="106"/>
      <c r="AL535" s="106"/>
      <c r="AM535" s="106"/>
      <c r="AN535" s="106">
        <f>SUM(AN536)</f>
        <v>5000</v>
      </c>
      <c r="AO535" s="106"/>
      <c r="AP535" s="106"/>
      <c r="AQ535" s="106"/>
      <c r="AR535" s="106"/>
      <c r="AS535" s="106"/>
      <c r="AT535" s="106">
        <f>SUM(AT536)</f>
        <v>16000</v>
      </c>
      <c r="AU535" s="106"/>
      <c r="AV535" s="106"/>
      <c r="AW535" s="106"/>
      <c r="AX535" s="106">
        <f>SUM(AX536)</f>
        <v>16000</v>
      </c>
      <c r="AY535" s="106"/>
      <c r="AZ535" s="106"/>
      <c r="BA535" s="106"/>
      <c r="BB535" s="106"/>
      <c r="BC535" s="6">
        <f>SUM(BC536)</f>
        <v>16000</v>
      </c>
    </row>
    <row r="536" spans="1:55" ht="13.7" customHeight="1" x14ac:dyDescent="0.15">
      <c r="A536" s="38" t="s">
        <v>185</v>
      </c>
      <c r="B536" s="38"/>
      <c r="C536" s="38"/>
      <c r="D536" s="38"/>
      <c r="E536" s="38"/>
      <c r="F536" s="38"/>
      <c r="G536" s="38"/>
      <c r="H536" s="38"/>
      <c r="I536" s="38"/>
      <c r="J536" s="38"/>
      <c r="K536" s="38"/>
      <c r="L536" s="38"/>
      <c r="M536" s="38"/>
      <c r="N536" s="38"/>
      <c r="O536" s="38"/>
      <c r="P536" s="38"/>
      <c r="Q536" s="38"/>
      <c r="R536" s="92" t="s">
        <v>494</v>
      </c>
      <c r="S536" s="92"/>
      <c r="T536" s="92"/>
      <c r="U536" s="92"/>
      <c r="V536" s="92"/>
      <c r="W536" s="92"/>
      <c r="X536" s="99">
        <v>263110</v>
      </c>
      <c r="Y536" s="100"/>
      <c r="Z536" s="100"/>
      <c r="AA536" s="100"/>
      <c r="AB536" s="101"/>
      <c r="AC536" s="106">
        <v>5000</v>
      </c>
      <c r="AD536" s="106"/>
      <c r="AE536" s="106"/>
      <c r="AF536" s="106"/>
      <c r="AG536" s="106"/>
      <c r="AH536" s="106">
        <v>0</v>
      </c>
      <c r="AI536" s="106"/>
      <c r="AJ536" s="106"/>
      <c r="AK536" s="106"/>
      <c r="AL536" s="106"/>
      <c r="AM536" s="106"/>
      <c r="AN536" s="106">
        <v>5000</v>
      </c>
      <c r="AO536" s="106"/>
      <c r="AP536" s="106"/>
      <c r="AQ536" s="106"/>
      <c r="AR536" s="106"/>
      <c r="AS536" s="106"/>
      <c r="AT536" s="106">
        <v>16000</v>
      </c>
      <c r="AU536" s="106"/>
      <c r="AV536" s="106"/>
      <c r="AW536" s="106"/>
      <c r="AX536" s="106">
        <v>16000</v>
      </c>
      <c r="AY536" s="106"/>
      <c r="AZ536" s="106"/>
      <c r="BA536" s="106"/>
      <c r="BB536" s="106"/>
      <c r="BC536" s="6">
        <v>16000</v>
      </c>
    </row>
    <row r="537" spans="1:55" ht="26.25" customHeight="1" x14ac:dyDescent="0.15">
      <c r="A537" s="38" t="s">
        <v>502</v>
      </c>
      <c r="B537" s="38"/>
      <c r="C537" s="38"/>
      <c r="D537" s="38"/>
      <c r="E537" s="38"/>
      <c r="F537" s="38"/>
      <c r="G537" s="38"/>
      <c r="H537" s="38"/>
      <c r="I537" s="38"/>
      <c r="J537" s="38"/>
      <c r="K537" s="38"/>
      <c r="L537" s="38"/>
      <c r="M537" s="38"/>
      <c r="N537" s="38"/>
      <c r="O537" s="38"/>
      <c r="P537" s="38"/>
      <c r="Q537" s="38"/>
      <c r="R537" s="92" t="s">
        <v>501</v>
      </c>
      <c r="S537" s="92"/>
      <c r="T537" s="92"/>
      <c r="U537" s="92"/>
      <c r="V537" s="92"/>
      <c r="W537" s="92"/>
      <c r="X537" s="99" t="s">
        <v>7</v>
      </c>
      <c r="Y537" s="100"/>
      <c r="Z537" s="100"/>
      <c r="AA537" s="100"/>
      <c r="AB537" s="101"/>
      <c r="AC537" s="81">
        <f>SUM(AC538)</f>
        <v>76111.477220000001</v>
      </c>
      <c r="AD537" s="81"/>
      <c r="AE537" s="81"/>
      <c r="AF537" s="81"/>
      <c r="AG537" s="81"/>
      <c r="AH537" s="81">
        <f>SUM(AH538)</f>
        <v>118925.73592000001</v>
      </c>
      <c r="AI537" s="81"/>
      <c r="AJ537" s="81"/>
      <c r="AK537" s="81"/>
      <c r="AL537" s="81"/>
      <c r="AM537" s="81"/>
      <c r="AN537" s="81">
        <f>SUM(AN538)</f>
        <v>0</v>
      </c>
      <c r="AO537" s="81"/>
      <c r="AP537" s="81"/>
      <c r="AQ537" s="81"/>
      <c r="AR537" s="81"/>
      <c r="AS537" s="81"/>
      <c r="AT537" s="81">
        <f>SUM(AT538)</f>
        <v>0</v>
      </c>
      <c r="AU537" s="81"/>
      <c r="AV537" s="81"/>
      <c r="AW537" s="81"/>
      <c r="AX537" s="81">
        <f>SUM(AX538)</f>
        <v>0</v>
      </c>
      <c r="AY537" s="81"/>
      <c r="AZ537" s="81"/>
      <c r="BA537" s="81"/>
      <c r="BB537" s="81"/>
      <c r="BC537" s="19">
        <f>SUM(BC538)</f>
        <v>0</v>
      </c>
    </row>
    <row r="538" spans="1:55" ht="13.7" customHeight="1" x14ac:dyDescent="0.15">
      <c r="A538" s="38" t="s">
        <v>503</v>
      </c>
      <c r="B538" s="38"/>
      <c r="C538" s="38"/>
      <c r="D538" s="38"/>
      <c r="E538" s="38"/>
      <c r="F538" s="38"/>
      <c r="G538" s="38"/>
      <c r="H538" s="38"/>
      <c r="I538" s="38"/>
      <c r="J538" s="38"/>
      <c r="K538" s="38"/>
      <c r="L538" s="38"/>
      <c r="M538" s="38"/>
      <c r="N538" s="38"/>
      <c r="O538" s="38"/>
      <c r="P538" s="38"/>
      <c r="Q538" s="38"/>
      <c r="R538" s="92" t="s">
        <v>501</v>
      </c>
      <c r="S538" s="92"/>
      <c r="T538" s="92"/>
      <c r="U538" s="92"/>
      <c r="V538" s="92"/>
      <c r="W538" s="92"/>
      <c r="X538" s="99">
        <v>252100</v>
      </c>
      <c r="Y538" s="100"/>
      <c r="Z538" s="100"/>
      <c r="AA538" s="100"/>
      <c r="AB538" s="101"/>
      <c r="AC538" s="81">
        <v>76111.477220000001</v>
      </c>
      <c r="AD538" s="81"/>
      <c r="AE538" s="81"/>
      <c r="AF538" s="81"/>
      <c r="AG538" s="81"/>
      <c r="AH538" s="81">
        <v>118925.73592000001</v>
      </c>
      <c r="AI538" s="81"/>
      <c r="AJ538" s="81"/>
      <c r="AK538" s="81"/>
      <c r="AL538" s="81"/>
      <c r="AM538" s="81"/>
      <c r="AN538" s="81"/>
      <c r="AO538" s="81"/>
      <c r="AP538" s="81"/>
      <c r="AQ538" s="81"/>
      <c r="AR538" s="81"/>
      <c r="AS538" s="81"/>
      <c r="AT538" s="81"/>
      <c r="AU538" s="81"/>
      <c r="AV538" s="81"/>
      <c r="AW538" s="81"/>
      <c r="AX538" s="81"/>
      <c r="AY538" s="81"/>
      <c r="AZ538" s="81"/>
      <c r="BA538" s="81"/>
      <c r="BB538" s="81"/>
      <c r="BC538" s="19"/>
    </row>
    <row r="539" spans="1:55" ht="20.6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row>
    <row r="540" spans="1:55" ht="13.7"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row>
    <row r="541" spans="1:55" ht="13.7" customHeight="1" x14ac:dyDescent="0.15">
      <c r="A541" s="26" t="s">
        <v>466</v>
      </c>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c r="AB541" s="26"/>
      <c r="AC541" s="26"/>
      <c r="AD541" s="26"/>
      <c r="AE541" s="26"/>
      <c r="AF541" s="26"/>
      <c r="AG541" s="26"/>
      <c r="AH541" s="26"/>
      <c r="AI541" s="26"/>
      <c r="AJ541" s="26"/>
      <c r="AK541" s="26"/>
      <c r="AL541" s="26"/>
      <c r="AM541" s="26"/>
      <c r="AN541" s="26"/>
      <c r="AO541" s="26"/>
      <c r="AP541" s="26"/>
      <c r="AQ541" s="26"/>
      <c r="AR541" s="26"/>
      <c r="AS541" s="26"/>
      <c r="AT541" s="26"/>
      <c r="AU541" s="26"/>
      <c r="AV541" s="26"/>
      <c r="AW541" s="26"/>
      <c r="AX541" s="26"/>
      <c r="AY541" s="26"/>
      <c r="AZ541" s="26"/>
      <c r="BA541" s="26"/>
      <c r="BB541" s="26"/>
      <c r="BC541" s="26"/>
    </row>
    <row r="542" spans="1:55" ht="13.7" customHeight="1" x14ac:dyDescent="0.15">
      <c r="A542" s="54" t="s">
        <v>9</v>
      </c>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c r="AA542" s="54"/>
      <c r="AB542" s="54"/>
      <c r="AC542" s="54"/>
      <c r="AD542" s="54"/>
      <c r="AE542" s="54"/>
      <c r="AF542" s="54"/>
      <c r="AG542" s="54"/>
      <c r="AH542" s="54"/>
      <c r="AI542" s="54"/>
      <c r="AJ542" s="54"/>
      <c r="AK542" s="54"/>
      <c r="AL542" s="54"/>
      <c r="AM542" s="54"/>
      <c r="AN542" s="54"/>
      <c r="AO542" s="54"/>
      <c r="AP542" s="54"/>
      <c r="AQ542" s="54"/>
      <c r="AR542" s="54"/>
      <c r="AS542" s="54"/>
      <c r="AT542" s="54"/>
      <c r="AU542" s="54"/>
      <c r="AV542" s="54"/>
      <c r="AW542" s="54"/>
      <c r="AX542" s="54"/>
      <c r="AY542" s="54"/>
      <c r="AZ542" s="54"/>
      <c r="BA542" s="54"/>
      <c r="BB542" s="54"/>
      <c r="BC542" s="54"/>
    </row>
    <row r="543" spans="1:55" ht="13.7" customHeight="1" x14ac:dyDescent="0.15">
      <c r="A543" s="44" t="s">
        <v>467</v>
      </c>
      <c r="B543" s="44"/>
      <c r="C543" s="44"/>
      <c r="D543" s="44"/>
      <c r="E543" s="44"/>
      <c r="F543" s="44"/>
      <c r="G543" s="44"/>
      <c r="H543" s="44"/>
      <c r="I543" s="44"/>
      <c r="J543" s="44"/>
      <c r="K543" s="44" t="s">
        <v>11</v>
      </c>
      <c r="L543" s="44"/>
      <c r="M543" s="44"/>
      <c r="N543" s="44"/>
      <c r="O543" s="44"/>
      <c r="P543" s="44"/>
      <c r="Q543" s="44"/>
      <c r="R543" s="44"/>
      <c r="S543" s="44"/>
      <c r="T543" s="44"/>
      <c r="U543" s="44"/>
      <c r="V543" s="44"/>
      <c r="W543" s="44"/>
      <c r="X543" s="44"/>
      <c r="Y543" s="44"/>
      <c r="Z543" s="44" t="s">
        <v>71</v>
      </c>
      <c r="AA543" s="44"/>
      <c r="AB543" s="44"/>
      <c r="AC543" s="44"/>
      <c r="AD543" s="44"/>
      <c r="AE543" s="44" t="s">
        <v>13</v>
      </c>
      <c r="AF543" s="44"/>
      <c r="AG543" s="44"/>
      <c r="AH543" s="44"/>
      <c r="AI543" s="44"/>
      <c r="AJ543" s="44"/>
      <c r="AK543" s="44" t="s">
        <v>14</v>
      </c>
      <c r="AL543" s="44"/>
      <c r="AM543" s="44"/>
      <c r="AN543" s="44"/>
      <c r="AO543" s="44"/>
      <c r="AP543" s="44"/>
      <c r="AQ543" s="44" t="s">
        <v>72</v>
      </c>
      <c r="AR543" s="44"/>
      <c r="AS543" s="44"/>
      <c r="AT543" s="44"/>
      <c r="AU543" s="44"/>
      <c r="AV543" s="44" t="s">
        <v>73</v>
      </c>
      <c r="AW543" s="44"/>
      <c r="AX543" s="44"/>
      <c r="AY543" s="44"/>
      <c r="AZ543" s="44"/>
      <c r="BA543" s="44" t="s">
        <v>74</v>
      </c>
      <c r="BB543" s="44"/>
      <c r="BC543" s="44"/>
    </row>
    <row r="544" spans="1:55" ht="21.6" customHeight="1" x14ac:dyDescent="0.15">
      <c r="A544" s="44" t="s">
        <v>467</v>
      </c>
      <c r="B544" s="44"/>
      <c r="C544" s="44"/>
      <c r="D544" s="44"/>
      <c r="E544" s="44"/>
      <c r="F544" s="44"/>
      <c r="G544" s="44"/>
      <c r="H544" s="44"/>
      <c r="I544" s="44"/>
      <c r="J544" s="44"/>
      <c r="K544" s="62" t="s">
        <v>100</v>
      </c>
      <c r="L544" s="62"/>
      <c r="M544" s="62"/>
      <c r="N544" s="62"/>
      <c r="O544" s="61" t="s">
        <v>77</v>
      </c>
      <c r="P544" s="61"/>
      <c r="Q544" s="111" t="s">
        <v>78</v>
      </c>
      <c r="R544" s="111"/>
      <c r="S544" s="111"/>
      <c r="T544" s="111"/>
      <c r="U544" s="111"/>
      <c r="V544" s="111"/>
      <c r="W544" s="60" t="s">
        <v>79</v>
      </c>
      <c r="X544" s="60"/>
      <c r="Y544" s="60"/>
      <c r="Z544" s="62" t="s">
        <v>20</v>
      </c>
      <c r="AA544" s="62"/>
      <c r="AB544" s="62"/>
      <c r="AC544" s="62"/>
      <c r="AD544" s="62"/>
      <c r="AE544" s="62" t="s">
        <v>20</v>
      </c>
      <c r="AF544" s="62"/>
      <c r="AG544" s="62"/>
      <c r="AH544" s="62"/>
      <c r="AI544" s="62"/>
      <c r="AJ544" s="62"/>
      <c r="AK544" s="63" t="s">
        <v>21</v>
      </c>
      <c r="AL544" s="63"/>
      <c r="AM544" s="63"/>
      <c r="AN544" s="63"/>
      <c r="AO544" s="63"/>
      <c r="AP544" s="63"/>
      <c r="AQ544" s="63" t="s">
        <v>22</v>
      </c>
      <c r="AR544" s="63"/>
      <c r="AS544" s="63"/>
      <c r="AT544" s="63"/>
      <c r="AU544" s="63"/>
      <c r="AV544" s="63" t="s">
        <v>23</v>
      </c>
      <c r="AW544" s="63"/>
      <c r="AX544" s="63"/>
      <c r="AY544" s="63"/>
      <c r="AZ544" s="63"/>
      <c r="BA544" s="63" t="s">
        <v>23</v>
      </c>
      <c r="BB544" s="63"/>
      <c r="BC544" s="63"/>
    </row>
    <row r="545" spans="1:55" ht="13.7" customHeight="1" x14ac:dyDescent="0.15">
      <c r="A545" s="112" t="s">
        <v>80</v>
      </c>
      <c r="B545" s="112"/>
      <c r="C545" s="112"/>
      <c r="D545" s="112"/>
      <c r="E545" s="112"/>
      <c r="F545" s="112"/>
      <c r="G545" s="112"/>
      <c r="H545" s="112"/>
      <c r="I545" s="112"/>
      <c r="J545" s="112"/>
      <c r="K545" s="112" t="s">
        <v>7</v>
      </c>
      <c r="L545" s="112"/>
      <c r="M545" s="112"/>
      <c r="N545" s="112"/>
      <c r="O545" s="112" t="s">
        <v>7</v>
      </c>
      <c r="P545" s="112"/>
      <c r="Q545" s="112" t="s">
        <v>7</v>
      </c>
      <c r="R545" s="112"/>
      <c r="S545" s="112"/>
      <c r="T545" s="112"/>
      <c r="U545" s="112"/>
      <c r="V545" s="112"/>
      <c r="W545" s="112" t="s">
        <v>7</v>
      </c>
      <c r="X545" s="112"/>
      <c r="Y545" s="112"/>
      <c r="Z545" s="113" t="s">
        <v>7</v>
      </c>
      <c r="AA545" s="113"/>
      <c r="AB545" s="113"/>
      <c r="AC545" s="113"/>
      <c r="AD545" s="113"/>
      <c r="AE545" s="113" t="s">
        <v>7</v>
      </c>
      <c r="AF545" s="113"/>
      <c r="AG545" s="113"/>
      <c r="AH545" s="113"/>
      <c r="AI545" s="113"/>
      <c r="AJ545" s="113"/>
      <c r="AK545" s="113">
        <f>SUM(AK546:AP550)</f>
        <v>15000</v>
      </c>
      <c r="AL545" s="113"/>
      <c r="AM545" s="113"/>
      <c r="AN545" s="113"/>
      <c r="AO545" s="113"/>
      <c r="AP545" s="113"/>
      <c r="AQ545" s="113">
        <f>SUM(AQ546:AU550)</f>
        <v>20000</v>
      </c>
      <c r="AR545" s="113"/>
      <c r="AS545" s="113"/>
      <c r="AT545" s="113"/>
      <c r="AU545" s="113"/>
      <c r="AV545" s="113">
        <f>SUM(AV546:BB550)</f>
        <v>23700</v>
      </c>
      <c r="AW545" s="113"/>
      <c r="AX545" s="113"/>
      <c r="AY545" s="113"/>
      <c r="AZ545" s="113"/>
      <c r="BA545" s="113">
        <f>SUM(BA546:BC550)</f>
        <v>1700</v>
      </c>
      <c r="BB545" s="113"/>
      <c r="BC545" s="113"/>
    </row>
    <row r="546" spans="1:55" ht="33" customHeight="1" x14ac:dyDescent="0.15">
      <c r="A546" s="80" t="s">
        <v>468</v>
      </c>
      <c r="B546" s="80"/>
      <c r="C546" s="80"/>
      <c r="D546" s="80"/>
      <c r="E546" s="80"/>
      <c r="F546" s="80"/>
      <c r="G546" s="80"/>
      <c r="H546" s="80"/>
      <c r="I546" s="80"/>
      <c r="J546" s="80"/>
      <c r="K546" s="40" t="s">
        <v>469</v>
      </c>
      <c r="L546" s="40"/>
      <c r="M546" s="40"/>
      <c r="N546" s="40"/>
      <c r="O546" s="40" t="s">
        <v>86</v>
      </c>
      <c r="P546" s="40"/>
      <c r="Q546" s="40" t="s">
        <v>91</v>
      </c>
      <c r="R546" s="40"/>
      <c r="S546" s="40"/>
      <c r="T546" s="40"/>
      <c r="U546" s="40"/>
      <c r="V546" s="40"/>
      <c r="W546" s="40" t="s">
        <v>470</v>
      </c>
      <c r="X546" s="40"/>
      <c r="Y546" s="40"/>
      <c r="Z546" s="110" t="s">
        <v>7</v>
      </c>
      <c r="AA546" s="110"/>
      <c r="AB546" s="110"/>
      <c r="AC546" s="110"/>
      <c r="AD546" s="110"/>
      <c r="AE546" s="110" t="s">
        <v>7</v>
      </c>
      <c r="AF546" s="110"/>
      <c r="AG546" s="110"/>
      <c r="AH546" s="110"/>
      <c r="AI546" s="110"/>
      <c r="AJ546" s="110"/>
      <c r="AK546" s="106">
        <v>3000</v>
      </c>
      <c r="AL546" s="106"/>
      <c r="AM546" s="106"/>
      <c r="AN546" s="106"/>
      <c r="AO546" s="106"/>
      <c r="AP546" s="106"/>
      <c r="AQ546" s="106">
        <v>5500</v>
      </c>
      <c r="AR546" s="106"/>
      <c r="AS546" s="106"/>
      <c r="AT546" s="106"/>
      <c r="AU546" s="106"/>
      <c r="AV546" s="106">
        <v>4500</v>
      </c>
      <c r="AW546" s="106"/>
      <c r="AX546" s="106"/>
      <c r="AY546" s="106"/>
      <c r="AZ546" s="106"/>
      <c r="BA546" s="106" t="s">
        <v>7</v>
      </c>
      <c r="BB546" s="106"/>
      <c r="BC546" s="106"/>
    </row>
    <row r="547" spans="1:55" ht="45" customHeight="1" x14ac:dyDescent="0.15">
      <c r="A547" s="80" t="s">
        <v>471</v>
      </c>
      <c r="B547" s="80"/>
      <c r="C547" s="80"/>
      <c r="D547" s="80"/>
      <c r="E547" s="80"/>
      <c r="F547" s="80"/>
      <c r="G547" s="80"/>
      <c r="H547" s="80"/>
      <c r="I547" s="80"/>
      <c r="J547" s="80"/>
      <c r="K547" s="40" t="s">
        <v>469</v>
      </c>
      <c r="L547" s="40"/>
      <c r="M547" s="40"/>
      <c r="N547" s="40"/>
      <c r="O547" s="40" t="s">
        <v>86</v>
      </c>
      <c r="P547" s="40"/>
      <c r="Q547" s="40" t="s">
        <v>91</v>
      </c>
      <c r="R547" s="40"/>
      <c r="S547" s="40"/>
      <c r="T547" s="40"/>
      <c r="U547" s="40"/>
      <c r="V547" s="40"/>
      <c r="W547" s="40" t="s">
        <v>470</v>
      </c>
      <c r="X547" s="40"/>
      <c r="Y547" s="40"/>
      <c r="Z547" s="110" t="s">
        <v>7</v>
      </c>
      <c r="AA547" s="110"/>
      <c r="AB547" s="110"/>
      <c r="AC547" s="110"/>
      <c r="AD547" s="110"/>
      <c r="AE547" s="110" t="s">
        <v>7</v>
      </c>
      <c r="AF547" s="110"/>
      <c r="AG547" s="110"/>
      <c r="AH547" s="110"/>
      <c r="AI547" s="110"/>
      <c r="AJ547" s="110"/>
      <c r="AK547" s="106">
        <v>2000</v>
      </c>
      <c r="AL547" s="106"/>
      <c r="AM547" s="106"/>
      <c r="AN547" s="106"/>
      <c r="AO547" s="106"/>
      <c r="AP547" s="106"/>
      <c r="AQ547" s="106">
        <v>800</v>
      </c>
      <c r="AR547" s="106"/>
      <c r="AS547" s="106"/>
      <c r="AT547" s="106"/>
      <c r="AU547" s="106"/>
      <c r="AV547" s="106">
        <v>7500</v>
      </c>
      <c r="AW547" s="106"/>
      <c r="AX547" s="106"/>
      <c r="AY547" s="106"/>
      <c r="AZ547" s="106"/>
      <c r="BA547" s="106">
        <v>1700</v>
      </c>
      <c r="BB547" s="106"/>
      <c r="BC547" s="106"/>
    </row>
    <row r="548" spans="1:55" ht="36.75" customHeight="1" x14ac:dyDescent="0.15">
      <c r="A548" s="80" t="s">
        <v>472</v>
      </c>
      <c r="B548" s="80"/>
      <c r="C548" s="80"/>
      <c r="D548" s="80"/>
      <c r="E548" s="80"/>
      <c r="F548" s="80"/>
      <c r="G548" s="80"/>
      <c r="H548" s="80"/>
      <c r="I548" s="80"/>
      <c r="J548" s="80"/>
      <c r="K548" s="40" t="s">
        <v>469</v>
      </c>
      <c r="L548" s="40"/>
      <c r="M548" s="40"/>
      <c r="N548" s="40"/>
      <c r="O548" s="40" t="s">
        <v>86</v>
      </c>
      <c r="P548" s="40"/>
      <c r="Q548" s="40" t="s">
        <v>91</v>
      </c>
      <c r="R548" s="40"/>
      <c r="S548" s="40"/>
      <c r="T548" s="40"/>
      <c r="U548" s="40"/>
      <c r="V548" s="40"/>
      <c r="W548" s="40" t="s">
        <v>470</v>
      </c>
      <c r="X548" s="40"/>
      <c r="Y548" s="40"/>
      <c r="Z548" s="110" t="s">
        <v>7</v>
      </c>
      <c r="AA548" s="110"/>
      <c r="AB548" s="110"/>
      <c r="AC548" s="110"/>
      <c r="AD548" s="110"/>
      <c r="AE548" s="110" t="s">
        <v>7</v>
      </c>
      <c r="AF548" s="110"/>
      <c r="AG548" s="110"/>
      <c r="AH548" s="110"/>
      <c r="AI548" s="110"/>
      <c r="AJ548" s="110"/>
      <c r="AK548" s="106">
        <v>5000</v>
      </c>
      <c r="AL548" s="106"/>
      <c r="AM548" s="106"/>
      <c r="AN548" s="106"/>
      <c r="AO548" s="106"/>
      <c r="AP548" s="106"/>
      <c r="AQ548" s="106">
        <v>5500</v>
      </c>
      <c r="AR548" s="106"/>
      <c r="AS548" s="106"/>
      <c r="AT548" s="106"/>
      <c r="AU548" s="106"/>
      <c r="AV548" s="106">
        <v>10000</v>
      </c>
      <c r="AW548" s="106"/>
      <c r="AX548" s="106"/>
      <c r="AY548" s="106"/>
      <c r="AZ548" s="106"/>
      <c r="BA548" s="106" t="s">
        <v>7</v>
      </c>
      <c r="BB548" s="106"/>
      <c r="BC548" s="106"/>
    </row>
    <row r="549" spans="1:55" ht="38.25" customHeight="1" x14ac:dyDescent="0.15">
      <c r="A549" s="80" t="s">
        <v>473</v>
      </c>
      <c r="B549" s="80"/>
      <c r="C549" s="80"/>
      <c r="D549" s="80"/>
      <c r="E549" s="80"/>
      <c r="F549" s="80"/>
      <c r="G549" s="80"/>
      <c r="H549" s="80"/>
      <c r="I549" s="80"/>
      <c r="J549" s="80"/>
      <c r="K549" s="40" t="s">
        <v>469</v>
      </c>
      <c r="L549" s="40"/>
      <c r="M549" s="40"/>
      <c r="N549" s="40"/>
      <c r="O549" s="40" t="s">
        <v>86</v>
      </c>
      <c r="P549" s="40"/>
      <c r="Q549" s="40" t="s">
        <v>91</v>
      </c>
      <c r="R549" s="40"/>
      <c r="S549" s="40"/>
      <c r="T549" s="40"/>
      <c r="U549" s="40"/>
      <c r="V549" s="40"/>
      <c r="W549" s="40" t="s">
        <v>470</v>
      </c>
      <c r="X549" s="40"/>
      <c r="Y549" s="40"/>
      <c r="Z549" s="110" t="s">
        <v>7</v>
      </c>
      <c r="AA549" s="110"/>
      <c r="AB549" s="110"/>
      <c r="AC549" s="110"/>
      <c r="AD549" s="110"/>
      <c r="AE549" s="110" t="s">
        <v>7</v>
      </c>
      <c r="AF549" s="110"/>
      <c r="AG549" s="110"/>
      <c r="AH549" s="110"/>
      <c r="AI549" s="110"/>
      <c r="AJ549" s="110"/>
      <c r="AK549" s="106">
        <v>200</v>
      </c>
      <c r="AL549" s="106"/>
      <c r="AM549" s="106"/>
      <c r="AN549" s="106"/>
      <c r="AO549" s="106"/>
      <c r="AP549" s="106"/>
      <c r="AQ549" s="106">
        <v>200</v>
      </c>
      <c r="AR549" s="106"/>
      <c r="AS549" s="106"/>
      <c r="AT549" s="106"/>
      <c r="AU549" s="106"/>
      <c r="AV549" s="106" t="s">
        <v>7</v>
      </c>
      <c r="AW549" s="106"/>
      <c r="AX549" s="106"/>
      <c r="AY549" s="106"/>
      <c r="AZ549" s="106"/>
      <c r="BA549" s="106" t="s">
        <v>7</v>
      </c>
      <c r="BB549" s="106"/>
      <c r="BC549" s="106"/>
    </row>
    <row r="550" spans="1:55" ht="28.5" customHeight="1" x14ac:dyDescent="0.15">
      <c r="A550" s="80" t="s">
        <v>474</v>
      </c>
      <c r="B550" s="80"/>
      <c r="C550" s="80"/>
      <c r="D550" s="80"/>
      <c r="E550" s="80"/>
      <c r="F550" s="80"/>
      <c r="G550" s="80"/>
      <c r="H550" s="80"/>
      <c r="I550" s="80"/>
      <c r="J550" s="80"/>
      <c r="K550" s="40" t="s">
        <v>469</v>
      </c>
      <c r="L550" s="40"/>
      <c r="M550" s="40"/>
      <c r="N550" s="40"/>
      <c r="O550" s="40" t="s">
        <v>86</v>
      </c>
      <c r="P550" s="40"/>
      <c r="Q550" s="40" t="s">
        <v>91</v>
      </c>
      <c r="R550" s="40"/>
      <c r="S550" s="40"/>
      <c r="T550" s="40"/>
      <c r="U550" s="40"/>
      <c r="V550" s="40"/>
      <c r="W550" s="40" t="s">
        <v>470</v>
      </c>
      <c r="X550" s="40"/>
      <c r="Y550" s="40"/>
      <c r="Z550" s="110" t="s">
        <v>7</v>
      </c>
      <c r="AA550" s="110"/>
      <c r="AB550" s="110"/>
      <c r="AC550" s="110"/>
      <c r="AD550" s="110"/>
      <c r="AE550" s="110" t="s">
        <v>7</v>
      </c>
      <c r="AF550" s="110"/>
      <c r="AG550" s="110"/>
      <c r="AH550" s="110"/>
      <c r="AI550" s="110"/>
      <c r="AJ550" s="110"/>
      <c r="AK550" s="106">
        <v>4800</v>
      </c>
      <c r="AL550" s="106"/>
      <c r="AM550" s="106"/>
      <c r="AN550" s="106"/>
      <c r="AO550" s="106"/>
      <c r="AP550" s="106"/>
      <c r="AQ550" s="106">
        <v>8000</v>
      </c>
      <c r="AR550" s="106"/>
      <c r="AS550" s="106"/>
      <c r="AT550" s="106"/>
      <c r="AU550" s="106"/>
      <c r="AV550" s="106" t="s">
        <v>7</v>
      </c>
      <c r="AW550" s="106"/>
      <c r="AX550" s="106"/>
      <c r="AY550" s="106"/>
      <c r="AZ550" s="106"/>
      <c r="BA550" s="106" t="s">
        <v>7</v>
      </c>
      <c r="BB550" s="106"/>
      <c r="BC550" s="106"/>
    </row>
    <row r="551" spans="1:55" ht="13.7"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row>
    <row r="552" spans="1:55" ht="18.399999999999999" customHeight="1" x14ac:dyDescent="0.15">
      <c r="A552" s="114" t="s">
        <v>475</v>
      </c>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c r="AO552" s="114"/>
      <c r="AP552" s="114"/>
      <c r="AQ552" s="114"/>
      <c r="AR552" s="114"/>
      <c r="AS552" s="114"/>
      <c r="AT552" s="114"/>
      <c r="AU552" s="114"/>
      <c r="AV552" s="114"/>
      <c r="AW552" s="114"/>
      <c r="AX552" s="114"/>
      <c r="AY552" s="114"/>
      <c r="AZ552" s="114"/>
      <c r="BA552" s="114"/>
      <c r="BB552" s="114"/>
      <c r="BC552" s="114"/>
    </row>
    <row r="553" spans="1:55" ht="18.399999999999999" customHeight="1" x14ac:dyDescent="0.15">
      <c r="A553" s="114" t="s">
        <v>476</v>
      </c>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c r="AO553" s="114"/>
      <c r="AP553" s="114"/>
      <c r="AQ553" s="114"/>
      <c r="AR553" s="114"/>
      <c r="AS553" s="114"/>
      <c r="AT553" s="114"/>
      <c r="AU553" s="114"/>
      <c r="AV553" s="114"/>
      <c r="AW553" s="114"/>
      <c r="AX553" s="114"/>
      <c r="AY553" s="114"/>
      <c r="AZ553" s="114"/>
      <c r="BA553" s="114"/>
      <c r="BB553" s="114"/>
      <c r="BC553" s="114"/>
    </row>
    <row r="554" spans="1:55" ht="18.399999999999999" customHeight="1" x14ac:dyDescent="0.15">
      <c r="A554" s="114" t="s">
        <v>477</v>
      </c>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c r="AO554" s="114"/>
      <c r="AP554" s="114"/>
      <c r="AQ554" s="114"/>
      <c r="AR554" s="114"/>
      <c r="AS554" s="114"/>
      <c r="AT554" s="114"/>
      <c r="AU554" s="114"/>
      <c r="AV554" s="114"/>
      <c r="AW554" s="114"/>
      <c r="AX554" s="114"/>
      <c r="AY554" s="114"/>
      <c r="AZ554" s="114"/>
      <c r="BA554" s="114"/>
      <c r="BB554" s="114"/>
      <c r="BC554" s="114"/>
    </row>
  </sheetData>
  <mergeCells count="3691">
    <mergeCell ref="AC537:AG537"/>
    <mergeCell ref="AH537:AM537"/>
    <mergeCell ref="AN537:AS537"/>
    <mergeCell ref="AT537:AW537"/>
    <mergeCell ref="AX537:BB537"/>
    <mergeCell ref="A538:Q538"/>
    <mergeCell ref="R538:W538"/>
    <mergeCell ref="X538:AB538"/>
    <mergeCell ref="AC538:AG538"/>
    <mergeCell ref="AH538:AM538"/>
    <mergeCell ref="AN538:AS538"/>
    <mergeCell ref="AT538:AW538"/>
    <mergeCell ref="AX538:BB538"/>
    <mergeCell ref="AK56:AQ56"/>
    <mergeCell ref="AR56:AU56"/>
    <mergeCell ref="AV56:AZ56"/>
    <mergeCell ref="BA56:BC56"/>
    <mergeCell ref="A59:E59"/>
    <mergeCell ref="F59:J59"/>
    <mergeCell ref="K59:N59"/>
    <mergeCell ref="O59:P59"/>
    <mergeCell ref="Q59:V59"/>
    <mergeCell ref="W59:Z59"/>
    <mergeCell ref="AA59:AE59"/>
    <mergeCell ref="AF59:AJ59"/>
    <mergeCell ref="AK59:AQ59"/>
    <mergeCell ref="AR59:AU59"/>
    <mergeCell ref="AV59:AZ59"/>
    <mergeCell ref="BA59:BC59"/>
    <mergeCell ref="AX524:BB524"/>
    <mergeCell ref="AT524:AW524"/>
    <mergeCell ref="AN524:AS524"/>
    <mergeCell ref="AH524:AM524"/>
    <mergeCell ref="AC524:AG524"/>
    <mergeCell ref="X524:AB524"/>
    <mergeCell ref="R524:W524"/>
    <mergeCell ref="A524:Q524"/>
    <mergeCell ref="A443:Q443"/>
    <mergeCell ref="R443:W443"/>
    <mergeCell ref="X443:AB443"/>
    <mergeCell ref="AC443:AG443"/>
    <mergeCell ref="AH443:AM443"/>
    <mergeCell ref="AN443:AS443"/>
    <mergeCell ref="AT443:AW443"/>
    <mergeCell ref="AX443:BB443"/>
    <mergeCell ref="A444:Q444"/>
    <mergeCell ref="R444:W444"/>
    <mergeCell ref="X444:AB444"/>
    <mergeCell ref="AC444:AG444"/>
    <mergeCell ref="AH444:AM444"/>
    <mergeCell ref="AN444:AS444"/>
    <mergeCell ref="AT444:AW444"/>
    <mergeCell ref="AX444:BB444"/>
    <mergeCell ref="A523:Q523"/>
    <mergeCell ref="R523:W523"/>
    <mergeCell ref="X523:AB523"/>
    <mergeCell ref="AC523:AG523"/>
    <mergeCell ref="AH523:AM523"/>
    <mergeCell ref="AN523:AS523"/>
    <mergeCell ref="AT523:AW523"/>
    <mergeCell ref="AX523:BB523"/>
    <mergeCell ref="A517:AH517"/>
    <mergeCell ref="AO517:BC517"/>
    <mergeCell ref="R518:AB518"/>
    <mergeCell ref="A419:Q419"/>
    <mergeCell ref="R419:W419"/>
    <mergeCell ref="X419:AB419"/>
    <mergeCell ref="AC419:AG419"/>
    <mergeCell ref="AH419:AM419"/>
    <mergeCell ref="AN419:AS419"/>
    <mergeCell ref="AT419:AW419"/>
    <mergeCell ref="AX419:BB419"/>
    <mergeCell ref="A420:Q420"/>
    <mergeCell ref="R420:W420"/>
    <mergeCell ref="X420:AB420"/>
    <mergeCell ref="AC420:AG420"/>
    <mergeCell ref="AH420:AM420"/>
    <mergeCell ref="AN420:AS420"/>
    <mergeCell ref="AT420:AW420"/>
    <mergeCell ref="AX420:BB420"/>
    <mergeCell ref="A442:Q442"/>
    <mergeCell ref="R442:W442"/>
    <mergeCell ref="X442:AB442"/>
    <mergeCell ref="AC442:AG442"/>
    <mergeCell ref="AH442:AM442"/>
    <mergeCell ref="AN442:AS442"/>
    <mergeCell ref="AT442:AW442"/>
    <mergeCell ref="AX442:BB442"/>
    <mergeCell ref="B437:L437"/>
    <mergeCell ref="M437:S437"/>
    <mergeCell ref="T437:AA437"/>
    <mergeCell ref="AB437:AF437"/>
    <mergeCell ref="AG437:AL437"/>
    <mergeCell ref="AM437:AR437"/>
    <mergeCell ref="AS437:AV437"/>
    <mergeCell ref="AW437:BA437"/>
    <mergeCell ref="A402:Q402"/>
    <mergeCell ref="R402:W402"/>
    <mergeCell ref="X402:AB402"/>
    <mergeCell ref="AC402:AG402"/>
    <mergeCell ref="AH402:AM402"/>
    <mergeCell ref="AN402:AS402"/>
    <mergeCell ref="AT402:AW402"/>
    <mergeCell ref="AX402:BB402"/>
    <mergeCell ref="A407:Q407"/>
    <mergeCell ref="R407:W407"/>
    <mergeCell ref="X407:AB407"/>
    <mergeCell ref="AC407:AG407"/>
    <mergeCell ref="AH407:AM407"/>
    <mergeCell ref="AN407:AS407"/>
    <mergeCell ref="AT407:AW407"/>
    <mergeCell ref="AX407:BB407"/>
    <mergeCell ref="A412:Q412"/>
    <mergeCell ref="R412:W412"/>
    <mergeCell ref="X412:AB412"/>
    <mergeCell ref="AC412:AG412"/>
    <mergeCell ref="AH412:AM412"/>
    <mergeCell ref="AN412:AS412"/>
    <mergeCell ref="AT412:AW412"/>
    <mergeCell ref="AX412:BB412"/>
    <mergeCell ref="A408:Q408"/>
    <mergeCell ref="R408:W408"/>
    <mergeCell ref="X408:AB408"/>
    <mergeCell ref="AC408:AG408"/>
    <mergeCell ref="AH408:AM408"/>
    <mergeCell ref="AN408:AS408"/>
    <mergeCell ref="AT408:AW408"/>
    <mergeCell ref="AX408:BB408"/>
    <mergeCell ref="A151:Q151"/>
    <mergeCell ref="R151:W151"/>
    <mergeCell ref="X151:AB151"/>
    <mergeCell ref="A148:Q148"/>
    <mergeCell ref="R148:W148"/>
    <mergeCell ref="X148:AB148"/>
    <mergeCell ref="A149:Q149"/>
    <mergeCell ref="R149:W149"/>
    <mergeCell ref="X149:AB149"/>
    <mergeCell ref="A150:Q150"/>
    <mergeCell ref="R150:W150"/>
    <mergeCell ref="X150:AB150"/>
    <mergeCell ref="AH165:AM165"/>
    <mergeCell ref="AN165:AS165"/>
    <mergeCell ref="A229:Q229"/>
    <mergeCell ref="R229:W229"/>
    <mergeCell ref="X229:AB229"/>
    <mergeCell ref="AC229:AG229"/>
    <mergeCell ref="AH229:AM229"/>
    <mergeCell ref="AN229:AS229"/>
    <mergeCell ref="A226:Q226"/>
    <mergeCell ref="R226:W226"/>
    <mergeCell ref="X226:AB226"/>
    <mergeCell ref="AC226:AG226"/>
    <mergeCell ref="AH226:AM226"/>
    <mergeCell ref="AN226:AS226"/>
    <mergeCell ref="A223:Q223"/>
    <mergeCell ref="R223:W223"/>
    <mergeCell ref="X223:AB223"/>
    <mergeCell ref="AC223:AG223"/>
    <mergeCell ref="AH223:AM223"/>
    <mergeCell ref="AN223:AS223"/>
    <mergeCell ref="A147:Q147"/>
    <mergeCell ref="R147:W147"/>
    <mergeCell ref="X147:AB147"/>
    <mergeCell ref="X144:AB144"/>
    <mergeCell ref="X141:AB141"/>
    <mergeCell ref="X142:AB142"/>
    <mergeCell ref="X143:AB143"/>
    <mergeCell ref="AC131:AF131"/>
    <mergeCell ref="AO130:AP130"/>
    <mergeCell ref="R144:W144"/>
    <mergeCell ref="A145:Q145"/>
    <mergeCell ref="R145:W145"/>
    <mergeCell ref="X145:AB145"/>
    <mergeCell ref="A146:Q146"/>
    <mergeCell ref="R146:W146"/>
    <mergeCell ref="X146:AB146"/>
    <mergeCell ref="R139:V139"/>
    <mergeCell ref="R140:V140"/>
    <mergeCell ref="R141:V141"/>
    <mergeCell ref="R142:V142"/>
    <mergeCell ref="R143:V143"/>
    <mergeCell ref="X131:AB131"/>
    <mergeCell ref="X132:AB132"/>
    <mergeCell ref="X133:AB133"/>
    <mergeCell ref="X134:AB134"/>
    <mergeCell ref="X135:AB135"/>
    <mergeCell ref="X136:AB136"/>
    <mergeCell ref="X137:AB137"/>
    <mergeCell ref="X138:AB138"/>
    <mergeCell ref="X139:AB139"/>
    <mergeCell ref="X140:AB140"/>
    <mergeCell ref="R130:V130"/>
    <mergeCell ref="R131:V131"/>
    <mergeCell ref="R132:V132"/>
    <mergeCell ref="R133:V133"/>
    <mergeCell ref="R134:V134"/>
    <mergeCell ref="R135:V135"/>
    <mergeCell ref="R136:V136"/>
    <mergeCell ref="R137:V137"/>
    <mergeCell ref="R138:V138"/>
    <mergeCell ref="A130:Q130"/>
    <mergeCell ref="A131:Q131"/>
    <mergeCell ref="A132:Q132"/>
    <mergeCell ref="A133:Q133"/>
    <mergeCell ref="A134:Q134"/>
    <mergeCell ref="A135:Q135"/>
    <mergeCell ref="A136:Q136"/>
    <mergeCell ref="A137:Q137"/>
    <mergeCell ref="A138:Q138"/>
    <mergeCell ref="A139:Q139"/>
    <mergeCell ref="A140:Q140"/>
    <mergeCell ref="A144:Q144"/>
    <mergeCell ref="A141:Q141"/>
    <mergeCell ref="A142:Q142"/>
    <mergeCell ref="A143:Q143"/>
    <mergeCell ref="AN161:AS161"/>
    <mergeCell ref="AT161:AW161"/>
    <mergeCell ref="AX161:BB161"/>
    <mergeCell ref="A552:BC552"/>
    <mergeCell ref="A553:BC553"/>
    <mergeCell ref="A554:BC554"/>
    <mergeCell ref="A94:Q94"/>
    <mergeCell ref="R94:W94"/>
    <mergeCell ref="X94:AB94"/>
    <mergeCell ref="AC94:AG94"/>
    <mergeCell ref="AH94:AM94"/>
    <mergeCell ref="AN94:AS94"/>
    <mergeCell ref="AT94:AW94"/>
    <mergeCell ref="AX94:BB94"/>
    <mergeCell ref="A163:Q163"/>
    <mergeCell ref="R163:W163"/>
    <mergeCell ref="X163:AB163"/>
    <mergeCell ref="AC163:AG163"/>
    <mergeCell ref="AH163:AM163"/>
    <mergeCell ref="AN163:AS163"/>
    <mergeCell ref="AT163:AW163"/>
    <mergeCell ref="AX163:BB163"/>
    <mergeCell ref="A165:Q165"/>
    <mergeCell ref="R165:W165"/>
    <mergeCell ref="X165:AB165"/>
    <mergeCell ref="AC165:AG165"/>
    <mergeCell ref="AT165:AW165"/>
    <mergeCell ref="AX165:BB165"/>
    <mergeCell ref="A161:Q161"/>
    <mergeCell ref="R161:W161"/>
    <mergeCell ref="X161:AB161"/>
    <mergeCell ref="AC161:AG161"/>
    <mergeCell ref="AH161:AM161"/>
    <mergeCell ref="A549:J549"/>
    <mergeCell ref="K549:N549"/>
    <mergeCell ref="O549:P549"/>
    <mergeCell ref="Q549:V549"/>
    <mergeCell ref="W549:Y549"/>
    <mergeCell ref="Z549:AD549"/>
    <mergeCell ref="AE549:AJ549"/>
    <mergeCell ref="AK549:AP549"/>
    <mergeCell ref="AQ549:AU549"/>
    <mergeCell ref="AV549:AZ549"/>
    <mergeCell ref="BA549:BC549"/>
    <mergeCell ref="BA548:BC548"/>
    <mergeCell ref="A545:J545"/>
    <mergeCell ref="K545:N545"/>
    <mergeCell ref="O545:P545"/>
    <mergeCell ref="Q545:V545"/>
    <mergeCell ref="W545:Y545"/>
    <mergeCell ref="Z545:AD545"/>
    <mergeCell ref="AE545:AJ545"/>
    <mergeCell ref="AK545:AP545"/>
    <mergeCell ref="AQ545:AU545"/>
    <mergeCell ref="AV545:AZ545"/>
    <mergeCell ref="BA545:BC545"/>
    <mergeCell ref="A546:J546"/>
    <mergeCell ref="K546:N546"/>
    <mergeCell ref="A550:J550"/>
    <mergeCell ref="K550:N550"/>
    <mergeCell ref="O550:P550"/>
    <mergeCell ref="Q550:V550"/>
    <mergeCell ref="W550:Y550"/>
    <mergeCell ref="Z550:AD550"/>
    <mergeCell ref="AE550:AJ550"/>
    <mergeCell ref="AK550:AP550"/>
    <mergeCell ref="AQ550:AU550"/>
    <mergeCell ref="AV550:AZ550"/>
    <mergeCell ref="BA550:BC550"/>
    <mergeCell ref="A547:J547"/>
    <mergeCell ref="K547:N547"/>
    <mergeCell ref="O547:P547"/>
    <mergeCell ref="Q547:V547"/>
    <mergeCell ref="W547:Y547"/>
    <mergeCell ref="Z547:AD547"/>
    <mergeCell ref="AE547:AJ547"/>
    <mergeCell ref="AK547:AP547"/>
    <mergeCell ref="AQ547:AU547"/>
    <mergeCell ref="AV547:AZ547"/>
    <mergeCell ref="BA547:BC547"/>
    <mergeCell ref="A548:J548"/>
    <mergeCell ref="K548:N548"/>
    <mergeCell ref="O548:P548"/>
    <mergeCell ref="Q548:V548"/>
    <mergeCell ref="W548:Y548"/>
    <mergeCell ref="Z548:AD548"/>
    <mergeCell ref="AE548:AJ548"/>
    <mergeCell ref="AK548:AP548"/>
    <mergeCell ref="AQ548:AU548"/>
    <mergeCell ref="AV548:AZ548"/>
    <mergeCell ref="O546:P546"/>
    <mergeCell ref="Q546:V546"/>
    <mergeCell ref="W546:Y546"/>
    <mergeCell ref="Z546:AD546"/>
    <mergeCell ref="AE546:AJ546"/>
    <mergeCell ref="AK546:AP546"/>
    <mergeCell ref="AQ546:AU546"/>
    <mergeCell ref="AV546:AZ546"/>
    <mergeCell ref="BA546:BC546"/>
    <mergeCell ref="A536:Q536"/>
    <mergeCell ref="R536:W536"/>
    <mergeCell ref="X536:AB536"/>
    <mergeCell ref="AC536:AG536"/>
    <mergeCell ref="AH536:AM536"/>
    <mergeCell ref="AN536:AS536"/>
    <mergeCell ref="AT536:AW536"/>
    <mergeCell ref="AX536:BB536"/>
    <mergeCell ref="A541:BC541"/>
    <mergeCell ref="A542:BC542"/>
    <mergeCell ref="K543:Y543"/>
    <mergeCell ref="Z543:AD543"/>
    <mergeCell ref="AE543:AJ543"/>
    <mergeCell ref="AK543:AP543"/>
    <mergeCell ref="AQ543:AU543"/>
    <mergeCell ref="AV543:AZ543"/>
    <mergeCell ref="BA543:BC543"/>
    <mergeCell ref="A543:J544"/>
    <mergeCell ref="K544:N544"/>
    <mergeCell ref="O544:P544"/>
    <mergeCell ref="Q544:V544"/>
    <mergeCell ref="W544:Y544"/>
    <mergeCell ref="Z544:AD544"/>
    <mergeCell ref="AE544:AJ544"/>
    <mergeCell ref="AK544:AP544"/>
    <mergeCell ref="AQ544:AU544"/>
    <mergeCell ref="AV544:AZ544"/>
    <mergeCell ref="BA544:BC544"/>
    <mergeCell ref="A533:Q533"/>
    <mergeCell ref="R533:W533"/>
    <mergeCell ref="X533:AB533"/>
    <mergeCell ref="AC533:AG533"/>
    <mergeCell ref="AH533:AM533"/>
    <mergeCell ref="AN533:AS533"/>
    <mergeCell ref="AT533:AW533"/>
    <mergeCell ref="AX533:BB533"/>
    <mergeCell ref="A534:Q534"/>
    <mergeCell ref="R534:W534"/>
    <mergeCell ref="X534:AB534"/>
    <mergeCell ref="AC534:AG534"/>
    <mergeCell ref="AH534:AM534"/>
    <mergeCell ref="AN534:AS534"/>
    <mergeCell ref="AT534:AW534"/>
    <mergeCell ref="AX534:BB534"/>
    <mergeCell ref="A535:Q535"/>
    <mergeCell ref="R535:W535"/>
    <mergeCell ref="X535:AB535"/>
    <mergeCell ref="AC535:AG535"/>
    <mergeCell ref="AH535:AM535"/>
    <mergeCell ref="AN535:AS535"/>
    <mergeCell ref="AT535:AW535"/>
    <mergeCell ref="AX535:BB535"/>
    <mergeCell ref="A537:Q537"/>
    <mergeCell ref="R537:W537"/>
    <mergeCell ref="X537:AB537"/>
    <mergeCell ref="A530:Q530"/>
    <mergeCell ref="R530:W530"/>
    <mergeCell ref="X530:AB530"/>
    <mergeCell ref="AC530:AG530"/>
    <mergeCell ref="AH530:AM530"/>
    <mergeCell ref="AN530:AS530"/>
    <mergeCell ref="AT530:AW530"/>
    <mergeCell ref="AX530:BB530"/>
    <mergeCell ref="A531:Q531"/>
    <mergeCell ref="R531:W531"/>
    <mergeCell ref="X531:AB531"/>
    <mergeCell ref="AC531:AG531"/>
    <mergeCell ref="AH531:AM531"/>
    <mergeCell ref="AN531:AS531"/>
    <mergeCell ref="AT531:AW531"/>
    <mergeCell ref="AX531:BB531"/>
    <mergeCell ref="A532:Q532"/>
    <mergeCell ref="R532:W532"/>
    <mergeCell ref="X532:AB532"/>
    <mergeCell ref="AC532:AG532"/>
    <mergeCell ref="AH532:AM532"/>
    <mergeCell ref="AN532:AS532"/>
    <mergeCell ref="AT532:AW532"/>
    <mergeCell ref="AX532:BB532"/>
    <mergeCell ref="A527:Q527"/>
    <mergeCell ref="R527:W527"/>
    <mergeCell ref="X527:AB527"/>
    <mergeCell ref="AC527:AG527"/>
    <mergeCell ref="AH527:AM527"/>
    <mergeCell ref="AN527:AS527"/>
    <mergeCell ref="AT527:AW527"/>
    <mergeCell ref="AX527:BB527"/>
    <mergeCell ref="A528:Q528"/>
    <mergeCell ref="R528:W528"/>
    <mergeCell ref="X528:AB528"/>
    <mergeCell ref="AC528:AG528"/>
    <mergeCell ref="AH528:AM528"/>
    <mergeCell ref="AN528:AS528"/>
    <mergeCell ref="AT528:AW528"/>
    <mergeCell ref="AX528:BB528"/>
    <mergeCell ref="A529:Q529"/>
    <mergeCell ref="R529:W529"/>
    <mergeCell ref="X529:AB529"/>
    <mergeCell ref="AC529:AG529"/>
    <mergeCell ref="AH529:AM529"/>
    <mergeCell ref="AN529:AS529"/>
    <mergeCell ref="AT529:AW529"/>
    <mergeCell ref="AX529:BB529"/>
    <mergeCell ref="A526:Q526"/>
    <mergeCell ref="R526:W526"/>
    <mergeCell ref="X526:AB526"/>
    <mergeCell ref="AC526:AG526"/>
    <mergeCell ref="AH526:AM526"/>
    <mergeCell ref="AN526:AS526"/>
    <mergeCell ref="AT526:AW526"/>
    <mergeCell ref="AX526:BB526"/>
    <mergeCell ref="A525:Q525"/>
    <mergeCell ref="R525:W525"/>
    <mergeCell ref="X525:AB525"/>
    <mergeCell ref="AC525:AG525"/>
    <mergeCell ref="AH525:AM525"/>
    <mergeCell ref="AN525:AS525"/>
    <mergeCell ref="AT525:AW525"/>
    <mergeCell ref="AX525:BB525"/>
    <mergeCell ref="A521:Q521"/>
    <mergeCell ref="R521:W521"/>
    <mergeCell ref="X521:AB521"/>
    <mergeCell ref="AC521:AG521"/>
    <mergeCell ref="AH521:AM521"/>
    <mergeCell ref="AN521:AS521"/>
    <mergeCell ref="AT521:AW521"/>
    <mergeCell ref="AX521:BB521"/>
    <mergeCell ref="A522:Q522"/>
    <mergeCell ref="R522:W522"/>
    <mergeCell ref="X522:AB522"/>
    <mergeCell ref="AC522:AG522"/>
    <mergeCell ref="AH522:AM522"/>
    <mergeCell ref="AN522:AS522"/>
    <mergeCell ref="AT522:AW522"/>
    <mergeCell ref="AX522:BB522"/>
    <mergeCell ref="AC518:AG518"/>
    <mergeCell ref="AH518:AM518"/>
    <mergeCell ref="AN518:AS518"/>
    <mergeCell ref="AT518:AW518"/>
    <mergeCell ref="AX518:BB518"/>
    <mergeCell ref="A518:Q519"/>
    <mergeCell ref="R519:W519"/>
    <mergeCell ref="X519:AB519"/>
    <mergeCell ref="AC519:AG519"/>
    <mergeCell ref="AH519:AM519"/>
    <mergeCell ref="AN519:AS519"/>
    <mergeCell ref="AT519:AW519"/>
    <mergeCell ref="AX519:BB519"/>
    <mergeCell ref="A520:Q520"/>
    <mergeCell ref="R520:W520"/>
    <mergeCell ref="X520:AB520"/>
    <mergeCell ref="AC520:AG520"/>
    <mergeCell ref="AH520:AM520"/>
    <mergeCell ref="AN520:AS520"/>
    <mergeCell ref="AT520:AW520"/>
    <mergeCell ref="AX520:BB520"/>
    <mergeCell ref="B514:L514"/>
    <mergeCell ref="M514:S514"/>
    <mergeCell ref="T514:AA514"/>
    <mergeCell ref="AB514:AF514"/>
    <mergeCell ref="AG514:AL514"/>
    <mergeCell ref="AM514:AR514"/>
    <mergeCell ref="AS514:AV514"/>
    <mergeCell ref="AW514:BA514"/>
    <mergeCell ref="BB514:BC514"/>
    <mergeCell ref="B515:L515"/>
    <mergeCell ref="M515:S515"/>
    <mergeCell ref="T515:AA515"/>
    <mergeCell ref="AB515:AF515"/>
    <mergeCell ref="AG515:AL515"/>
    <mergeCell ref="AM515:AR515"/>
    <mergeCell ref="AS515:AV515"/>
    <mergeCell ref="AW515:BA515"/>
    <mergeCell ref="BB515:BC515"/>
    <mergeCell ref="B512:L512"/>
    <mergeCell ref="M512:S512"/>
    <mergeCell ref="T512:AA512"/>
    <mergeCell ref="AB512:AF512"/>
    <mergeCell ref="AG512:AL512"/>
    <mergeCell ref="AM512:AR512"/>
    <mergeCell ref="AS512:AV512"/>
    <mergeCell ref="AW512:BA512"/>
    <mergeCell ref="BB512:BC512"/>
    <mergeCell ref="B513:L513"/>
    <mergeCell ref="M513:S513"/>
    <mergeCell ref="T513:AA513"/>
    <mergeCell ref="AB513:AF513"/>
    <mergeCell ref="AG513:AL513"/>
    <mergeCell ref="AM513:AR513"/>
    <mergeCell ref="AS513:AV513"/>
    <mergeCell ref="AW513:BA513"/>
    <mergeCell ref="BB513:BC513"/>
    <mergeCell ref="B510:L510"/>
    <mergeCell ref="M510:S510"/>
    <mergeCell ref="T510:AA510"/>
    <mergeCell ref="AB510:AF510"/>
    <mergeCell ref="AG510:AL510"/>
    <mergeCell ref="AM510:AR510"/>
    <mergeCell ref="AS510:AV510"/>
    <mergeCell ref="AW510:BA510"/>
    <mergeCell ref="BB510:BC510"/>
    <mergeCell ref="B511:L511"/>
    <mergeCell ref="M511:S511"/>
    <mergeCell ref="T511:AA511"/>
    <mergeCell ref="AB511:AF511"/>
    <mergeCell ref="AG511:AL511"/>
    <mergeCell ref="AM511:AR511"/>
    <mergeCell ref="AS511:AV511"/>
    <mergeCell ref="AW511:BA511"/>
    <mergeCell ref="BB511:BC511"/>
    <mergeCell ref="B508:L508"/>
    <mergeCell ref="M508:S508"/>
    <mergeCell ref="T508:AA508"/>
    <mergeCell ref="AB508:AF508"/>
    <mergeCell ref="AG508:AL508"/>
    <mergeCell ref="AM508:AR508"/>
    <mergeCell ref="AS508:AV508"/>
    <mergeCell ref="AW508:BA508"/>
    <mergeCell ref="BB508:BC508"/>
    <mergeCell ref="B509:L509"/>
    <mergeCell ref="M509:S509"/>
    <mergeCell ref="T509:AA509"/>
    <mergeCell ref="AB509:AF509"/>
    <mergeCell ref="AG509:AL509"/>
    <mergeCell ref="AM509:AR509"/>
    <mergeCell ref="AS509:AV509"/>
    <mergeCell ref="AW509:BA509"/>
    <mergeCell ref="BB509:BC509"/>
    <mergeCell ref="B506:L506"/>
    <mergeCell ref="M506:S506"/>
    <mergeCell ref="T506:AA506"/>
    <mergeCell ref="AB506:AF506"/>
    <mergeCell ref="AG506:AL506"/>
    <mergeCell ref="AM506:AR506"/>
    <mergeCell ref="AS506:AV506"/>
    <mergeCell ref="AW506:BA506"/>
    <mergeCell ref="BB506:BC506"/>
    <mergeCell ref="B507:L507"/>
    <mergeCell ref="M507:S507"/>
    <mergeCell ref="T507:AA507"/>
    <mergeCell ref="AB507:AF507"/>
    <mergeCell ref="AG507:AL507"/>
    <mergeCell ref="AM507:AR507"/>
    <mergeCell ref="AS507:AV507"/>
    <mergeCell ref="AW507:BA507"/>
    <mergeCell ref="BB507:BC507"/>
    <mergeCell ref="B504:L504"/>
    <mergeCell ref="M504:S504"/>
    <mergeCell ref="T504:AA504"/>
    <mergeCell ref="AB504:AF504"/>
    <mergeCell ref="AG504:AL504"/>
    <mergeCell ref="AM504:AR504"/>
    <mergeCell ref="AS504:AV504"/>
    <mergeCell ref="AW504:BA504"/>
    <mergeCell ref="BB504:BC504"/>
    <mergeCell ref="B505:L505"/>
    <mergeCell ref="M505:S505"/>
    <mergeCell ref="T505:AA505"/>
    <mergeCell ref="AB505:AF505"/>
    <mergeCell ref="AG505:AL505"/>
    <mergeCell ref="AM505:AR505"/>
    <mergeCell ref="AS505:AV505"/>
    <mergeCell ref="AW505:BA505"/>
    <mergeCell ref="BB505:BC505"/>
    <mergeCell ref="B502:L502"/>
    <mergeCell ref="M502:S502"/>
    <mergeCell ref="T502:AA502"/>
    <mergeCell ref="AB502:AF502"/>
    <mergeCell ref="AG502:AL502"/>
    <mergeCell ref="AM502:AR502"/>
    <mergeCell ref="AS502:AV502"/>
    <mergeCell ref="AW502:BA502"/>
    <mergeCell ref="BB502:BC502"/>
    <mergeCell ref="B503:L503"/>
    <mergeCell ref="M503:S503"/>
    <mergeCell ref="T503:AA503"/>
    <mergeCell ref="AB503:AF503"/>
    <mergeCell ref="AG503:AL503"/>
    <mergeCell ref="AM503:AR503"/>
    <mergeCell ref="AS503:AV503"/>
    <mergeCell ref="AW503:BA503"/>
    <mergeCell ref="BB503:BC503"/>
    <mergeCell ref="B500:L500"/>
    <mergeCell ref="M500:S500"/>
    <mergeCell ref="T500:AA500"/>
    <mergeCell ref="AB500:AF500"/>
    <mergeCell ref="AG500:AL500"/>
    <mergeCell ref="AM500:AR500"/>
    <mergeCell ref="AS500:AV500"/>
    <mergeCell ref="AW500:BA500"/>
    <mergeCell ref="BB500:BC500"/>
    <mergeCell ref="B501:L501"/>
    <mergeCell ref="M501:S501"/>
    <mergeCell ref="T501:AA501"/>
    <mergeCell ref="AB501:AF501"/>
    <mergeCell ref="AG501:AL501"/>
    <mergeCell ref="AM501:AR501"/>
    <mergeCell ref="AS501:AV501"/>
    <mergeCell ref="AW501:BA501"/>
    <mergeCell ref="BB501:BC501"/>
    <mergeCell ref="B498:L498"/>
    <mergeCell ref="M498:S498"/>
    <mergeCell ref="T498:AA498"/>
    <mergeCell ref="AB498:AF498"/>
    <mergeCell ref="AG498:AL498"/>
    <mergeCell ref="AM498:AR498"/>
    <mergeCell ref="AS498:AV498"/>
    <mergeCell ref="AW498:BA498"/>
    <mergeCell ref="BB498:BC498"/>
    <mergeCell ref="B499:L499"/>
    <mergeCell ref="M499:S499"/>
    <mergeCell ref="T499:AA499"/>
    <mergeCell ref="AB499:AF499"/>
    <mergeCell ref="AG499:AL499"/>
    <mergeCell ref="AM499:AR499"/>
    <mergeCell ref="AS499:AV499"/>
    <mergeCell ref="AW499:BA499"/>
    <mergeCell ref="BB499:BC499"/>
    <mergeCell ref="B496:L496"/>
    <mergeCell ref="M496:S496"/>
    <mergeCell ref="T496:AA496"/>
    <mergeCell ref="AB496:AF496"/>
    <mergeCell ref="AG496:AL496"/>
    <mergeCell ref="AM496:AR496"/>
    <mergeCell ref="AS496:AV496"/>
    <mergeCell ref="AW496:BA496"/>
    <mergeCell ref="BB496:BC496"/>
    <mergeCell ref="B497:L497"/>
    <mergeCell ref="M497:S497"/>
    <mergeCell ref="T497:AA497"/>
    <mergeCell ref="AB497:AF497"/>
    <mergeCell ref="AG497:AL497"/>
    <mergeCell ref="AM497:AR497"/>
    <mergeCell ref="AS497:AV497"/>
    <mergeCell ref="AW497:BA497"/>
    <mergeCell ref="BB497:BC497"/>
    <mergeCell ref="B494:L494"/>
    <mergeCell ref="M494:S494"/>
    <mergeCell ref="T494:AA494"/>
    <mergeCell ref="AB494:AF494"/>
    <mergeCell ref="AG494:AL494"/>
    <mergeCell ref="AM494:AR494"/>
    <mergeCell ref="AS494:AV494"/>
    <mergeCell ref="AW494:BA494"/>
    <mergeCell ref="BB494:BC494"/>
    <mergeCell ref="B495:L495"/>
    <mergeCell ref="M495:S495"/>
    <mergeCell ref="T495:AA495"/>
    <mergeCell ref="AB495:AF495"/>
    <mergeCell ref="AG495:AL495"/>
    <mergeCell ref="AM495:AR495"/>
    <mergeCell ref="AS495:AV495"/>
    <mergeCell ref="AW495:BA495"/>
    <mergeCell ref="BB495:BC495"/>
    <mergeCell ref="B492:L492"/>
    <mergeCell ref="M492:S492"/>
    <mergeCell ref="T492:AA492"/>
    <mergeCell ref="AB492:AF492"/>
    <mergeCell ref="AG492:AL492"/>
    <mergeCell ref="AM492:AR492"/>
    <mergeCell ref="AS492:AV492"/>
    <mergeCell ref="AW492:BA492"/>
    <mergeCell ref="BB492:BC492"/>
    <mergeCell ref="B493:L493"/>
    <mergeCell ref="M493:S493"/>
    <mergeCell ref="T493:AA493"/>
    <mergeCell ref="AB493:AF493"/>
    <mergeCell ref="AG493:AL493"/>
    <mergeCell ref="AM493:AR493"/>
    <mergeCell ref="AS493:AV493"/>
    <mergeCell ref="AW493:BA493"/>
    <mergeCell ref="BB493:BC493"/>
    <mergeCell ref="B490:L490"/>
    <mergeCell ref="M490:S490"/>
    <mergeCell ref="T490:AA490"/>
    <mergeCell ref="AB490:AF490"/>
    <mergeCell ref="AG490:AL490"/>
    <mergeCell ref="AM490:AR490"/>
    <mergeCell ref="AS490:AV490"/>
    <mergeCell ref="AW490:BA490"/>
    <mergeCell ref="BB490:BC490"/>
    <mergeCell ref="B491:L491"/>
    <mergeCell ref="M491:S491"/>
    <mergeCell ref="T491:AA491"/>
    <mergeCell ref="AB491:AF491"/>
    <mergeCell ref="AG491:AL491"/>
    <mergeCell ref="AM491:AR491"/>
    <mergeCell ref="AS491:AV491"/>
    <mergeCell ref="AW491:BA491"/>
    <mergeCell ref="BB491:BC491"/>
    <mergeCell ref="B488:L488"/>
    <mergeCell ref="M488:S488"/>
    <mergeCell ref="T488:AA488"/>
    <mergeCell ref="AB488:AF488"/>
    <mergeCell ref="AG488:AL488"/>
    <mergeCell ref="AM488:AR488"/>
    <mergeCell ref="AS488:AV488"/>
    <mergeCell ref="AW488:BA488"/>
    <mergeCell ref="BB488:BC488"/>
    <mergeCell ref="B489:L489"/>
    <mergeCell ref="M489:S489"/>
    <mergeCell ref="T489:AA489"/>
    <mergeCell ref="AB489:AF489"/>
    <mergeCell ref="AG489:AL489"/>
    <mergeCell ref="AM489:AR489"/>
    <mergeCell ref="AS489:AV489"/>
    <mergeCell ref="AW489:BA489"/>
    <mergeCell ref="BB489:BC489"/>
    <mergeCell ref="B486:L486"/>
    <mergeCell ref="M486:S486"/>
    <mergeCell ref="T486:AA486"/>
    <mergeCell ref="AB486:AF486"/>
    <mergeCell ref="AG486:AL486"/>
    <mergeCell ref="AM486:AR486"/>
    <mergeCell ref="AS486:AV486"/>
    <mergeCell ref="AW486:BA486"/>
    <mergeCell ref="BB486:BC486"/>
    <mergeCell ref="B487:L487"/>
    <mergeCell ref="M487:S487"/>
    <mergeCell ref="T487:AA487"/>
    <mergeCell ref="AB487:AF487"/>
    <mergeCell ref="AG487:AL487"/>
    <mergeCell ref="AM487:AR487"/>
    <mergeCell ref="AS487:AV487"/>
    <mergeCell ref="AW487:BA487"/>
    <mergeCell ref="BB487:BC487"/>
    <mergeCell ref="B484:L484"/>
    <mergeCell ref="M484:S484"/>
    <mergeCell ref="T484:AA484"/>
    <mergeCell ref="AB484:AF484"/>
    <mergeCell ref="AG484:AL484"/>
    <mergeCell ref="AM484:AR484"/>
    <mergeCell ref="AS484:AV484"/>
    <mergeCell ref="AW484:BA484"/>
    <mergeCell ref="BB484:BC484"/>
    <mergeCell ref="B485:L485"/>
    <mergeCell ref="M485:S485"/>
    <mergeCell ref="T485:AA485"/>
    <mergeCell ref="AB485:AF485"/>
    <mergeCell ref="AG485:AL485"/>
    <mergeCell ref="AM485:AR485"/>
    <mergeCell ref="AS485:AV485"/>
    <mergeCell ref="AW485:BA485"/>
    <mergeCell ref="BB485:BC485"/>
    <mergeCell ref="B482:L482"/>
    <mergeCell ref="M482:S482"/>
    <mergeCell ref="T482:AA482"/>
    <mergeCell ref="AB482:AF482"/>
    <mergeCell ref="AG482:AL482"/>
    <mergeCell ref="AM482:AR482"/>
    <mergeCell ref="AS482:AV482"/>
    <mergeCell ref="AW482:BA482"/>
    <mergeCell ref="BB482:BC482"/>
    <mergeCell ref="B483:L483"/>
    <mergeCell ref="M483:S483"/>
    <mergeCell ref="T483:AA483"/>
    <mergeCell ref="AB483:AF483"/>
    <mergeCell ref="AG483:AL483"/>
    <mergeCell ref="AM483:AR483"/>
    <mergeCell ref="AS483:AV483"/>
    <mergeCell ref="AW483:BA483"/>
    <mergeCell ref="BB483:BC483"/>
    <mergeCell ref="B480:L480"/>
    <mergeCell ref="M480:S480"/>
    <mergeCell ref="T480:AA480"/>
    <mergeCell ref="AB480:AF480"/>
    <mergeCell ref="AG480:AL480"/>
    <mergeCell ref="AM480:AR480"/>
    <mergeCell ref="AS480:AV480"/>
    <mergeCell ref="AW480:BA480"/>
    <mergeCell ref="BB480:BC480"/>
    <mergeCell ref="B481:L481"/>
    <mergeCell ref="M481:S481"/>
    <mergeCell ref="T481:AA481"/>
    <mergeCell ref="AB481:AF481"/>
    <mergeCell ref="AG481:AL481"/>
    <mergeCell ref="AM481:AR481"/>
    <mergeCell ref="AS481:AV481"/>
    <mergeCell ref="AW481:BA481"/>
    <mergeCell ref="BB481:BC481"/>
    <mergeCell ref="B478:L478"/>
    <mergeCell ref="M478:S478"/>
    <mergeCell ref="T478:AA478"/>
    <mergeCell ref="AB478:AF478"/>
    <mergeCell ref="AG478:AL478"/>
    <mergeCell ref="AM478:AR478"/>
    <mergeCell ref="AS478:AV478"/>
    <mergeCell ref="AW478:BA478"/>
    <mergeCell ref="BB478:BC478"/>
    <mergeCell ref="B479:L479"/>
    <mergeCell ref="M479:S479"/>
    <mergeCell ref="T479:AA479"/>
    <mergeCell ref="AB479:AF479"/>
    <mergeCell ref="AG479:AL479"/>
    <mergeCell ref="AM479:AR479"/>
    <mergeCell ref="AS479:AV479"/>
    <mergeCell ref="AW479:BA479"/>
    <mergeCell ref="BB479:BC479"/>
    <mergeCell ref="B476:L476"/>
    <mergeCell ref="M476:S476"/>
    <mergeCell ref="T476:AA476"/>
    <mergeCell ref="AB476:AF476"/>
    <mergeCell ref="AG476:AL476"/>
    <mergeCell ref="AM476:AR476"/>
    <mergeCell ref="AS476:AV476"/>
    <mergeCell ref="AW476:BA476"/>
    <mergeCell ref="BB476:BC476"/>
    <mergeCell ref="B477:L477"/>
    <mergeCell ref="M477:S477"/>
    <mergeCell ref="T477:AA477"/>
    <mergeCell ref="AB477:AF477"/>
    <mergeCell ref="AG477:AL477"/>
    <mergeCell ref="AM477:AR477"/>
    <mergeCell ref="AS477:AV477"/>
    <mergeCell ref="AW477:BA477"/>
    <mergeCell ref="BB477:BC477"/>
    <mergeCell ref="B474:L474"/>
    <mergeCell ref="M474:S474"/>
    <mergeCell ref="T474:AA474"/>
    <mergeCell ref="AB474:AF474"/>
    <mergeCell ref="AG474:AL474"/>
    <mergeCell ref="AM474:AR474"/>
    <mergeCell ref="AS474:AV474"/>
    <mergeCell ref="AW474:BA474"/>
    <mergeCell ref="BB474:BC474"/>
    <mergeCell ref="B475:L475"/>
    <mergeCell ref="M475:S475"/>
    <mergeCell ref="T475:AA475"/>
    <mergeCell ref="AB475:AF475"/>
    <mergeCell ref="AG475:AL475"/>
    <mergeCell ref="AM475:AR475"/>
    <mergeCell ref="AS475:AV475"/>
    <mergeCell ref="AW475:BA475"/>
    <mergeCell ref="BB475:BC475"/>
    <mergeCell ref="B472:L472"/>
    <mergeCell ref="M472:S472"/>
    <mergeCell ref="T472:AA472"/>
    <mergeCell ref="AB472:AF472"/>
    <mergeCell ref="AG472:AL472"/>
    <mergeCell ref="AM472:AR472"/>
    <mergeCell ref="AS472:AV472"/>
    <mergeCell ref="AW472:BA472"/>
    <mergeCell ref="BB472:BC472"/>
    <mergeCell ref="B473:L473"/>
    <mergeCell ref="M473:S473"/>
    <mergeCell ref="T473:AA473"/>
    <mergeCell ref="AB473:AF473"/>
    <mergeCell ref="AG473:AL473"/>
    <mergeCell ref="AM473:AR473"/>
    <mergeCell ref="AS473:AV473"/>
    <mergeCell ref="AW473:BA473"/>
    <mergeCell ref="BB473:BC473"/>
    <mergeCell ref="B470:L470"/>
    <mergeCell ref="M470:S470"/>
    <mergeCell ref="T470:AA470"/>
    <mergeCell ref="AB470:AF470"/>
    <mergeCell ref="AG470:AL470"/>
    <mergeCell ref="AM470:AR470"/>
    <mergeCell ref="AS470:AV470"/>
    <mergeCell ref="AW470:BA470"/>
    <mergeCell ref="BB470:BC470"/>
    <mergeCell ref="B471:L471"/>
    <mergeCell ref="M471:S471"/>
    <mergeCell ref="T471:AA471"/>
    <mergeCell ref="AB471:AF471"/>
    <mergeCell ref="AG471:AL471"/>
    <mergeCell ref="AM471:AR471"/>
    <mergeCell ref="AS471:AV471"/>
    <mergeCell ref="AW471:BA471"/>
    <mergeCell ref="BB471:BC471"/>
    <mergeCell ref="B468:L468"/>
    <mergeCell ref="M468:S468"/>
    <mergeCell ref="T468:AA468"/>
    <mergeCell ref="AB468:AF468"/>
    <mergeCell ref="AG468:AL468"/>
    <mergeCell ref="AM468:AR468"/>
    <mergeCell ref="AS468:AV468"/>
    <mergeCell ref="AW468:BA468"/>
    <mergeCell ref="BB468:BC468"/>
    <mergeCell ref="B469:L469"/>
    <mergeCell ref="M469:S469"/>
    <mergeCell ref="T469:AA469"/>
    <mergeCell ref="AB469:AF469"/>
    <mergeCell ref="AG469:AL469"/>
    <mergeCell ref="AM469:AR469"/>
    <mergeCell ref="AS469:AV469"/>
    <mergeCell ref="AW469:BA469"/>
    <mergeCell ref="BB469:BC469"/>
    <mergeCell ref="B466:L466"/>
    <mergeCell ref="M466:S466"/>
    <mergeCell ref="T466:AA466"/>
    <mergeCell ref="AB466:AF466"/>
    <mergeCell ref="AG466:AL466"/>
    <mergeCell ref="AM466:AR466"/>
    <mergeCell ref="AS466:AV466"/>
    <mergeCell ref="AW466:BA466"/>
    <mergeCell ref="BB466:BC466"/>
    <mergeCell ref="B467:L467"/>
    <mergeCell ref="M467:S467"/>
    <mergeCell ref="T467:AA467"/>
    <mergeCell ref="AB467:AF467"/>
    <mergeCell ref="AG467:AL467"/>
    <mergeCell ref="AM467:AR467"/>
    <mergeCell ref="AS467:AV467"/>
    <mergeCell ref="AW467:BA467"/>
    <mergeCell ref="BB467:BC467"/>
    <mergeCell ref="B464:L464"/>
    <mergeCell ref="M464:S464"/>
    <mergeCell ref="T464:AA464"/>
    <mergeCell ref="AB464:AF464"/>
    <mergeCell ref="AG464:AL464"/>
    <mergeCell ref="AM464:AR464"/>
    <mergeCell ref="AS464:AV464"/>
    <mergeCell ref="AW464:BA464"/>
    <mergeCell ref="BB464:BC464"/>
    <mergeCell ref="B465:L465"/>
    <mergeCell ref="M465:S465"/>
    <mergeCell ref="T465:AA465"/>
    <mergeCell ref="AB465:AF465"/>
    <mergeCell ref="AG465:AL465"/>
    <mergeCell ref="AM465:AR465"/>
    <mergeCell ref="AS465:AV465"/>
    <mergeCell ref="AW465:BA465"/>
    <mergeCell ref="BB465:BC465"/>
    <mergeCell ref="AB461:AF461"/>
    <mergeCell ref="AG461:AL461"/>
    <mergeCell ref="AM461:AR461"/>
    <mergeCell ref="AS461:AV461"/>
    <mergeCell ref="AW461:BA461"/>
    <mergeCell ref="BB461:BC461"/>
    <mergeCell ref="A461:A462"/>
    <mergeCell ref="B461:L462"/>
    <mergeCell ref="M461:S462"/>
    <mergeCell ref="T461:AA462"/>
    <mergeCell ref="AB462:AF462"/>
    <mergeCell ref="AG462:AL462"/>
    <mergeCell ref="AM462:AR462"/>
    <mergeCell ref="AS462:AV462"/>
    <mergeCell ref="AW462:BA462"/>
    <mergeCell ref="BB462:BC462"/>
    <mergeCell ref="B463:L463"/>
    <mergeCell ref="M463:S463"/>
    <mergeCell ref="T463:AA463"/>
    <mergeCell ref="AB463:AF463"/>
    <mergeCell ref="AG463:AL463"/>
    <mergeCell ref="AM463:AR463"/>
    <mergeCell ref="AS463:AV463"/>
    <mergeCell ref="AW463:BA463"/>
    <mergeCell ref="BB463:BC463"/>
    <mergeCell ref="A452:C452"/>
    <mergeCell ref="D452:AX452"/>
    <mergeCell ref="AY452:BC452"/>
    <mergeCell ref="A453:C453"/>
    <mergeCell ref="D453:AX453"/>
    <mergeCell ref="AY453:BC453"/>
    <mergeCell ref="A454:C454"/>
    <mergeCell ref="D454:AX454"/>
    <mergeCell ref="AY454:BC454"/>
    <mergeCell ref="A456:D456"/>
    <mergeCell ref="E456:BC456"/>
    <mergeCell ref="A457:D457"/>
    <mergeCell ref="E457:BC457"/>
    <mergeCell ref="A458:D458"/>
    <mergeCell ref="E458:BC458"/>
    <mergeCell ref="A459:D459"/>
    <mergeCell ref="E459:BC459"/>
    <mergeCell ref="A448:Q448"/>
    <mergeCell ref="R448:W448"/>
    <mergeCell ref="X448:AB448"/>
    <mergeCell ref="AC448:AG448"/>
    <mergeCell ref="AH448:AM448"/>
    <mergeCell ref="AN448:AS448"/>
    <mergeCell ref="AT448:AW448"/>
    <mergeCell ref="AX448:BB448"/>
    <mergeCell ref="A449:Q449"/>
    <mergeCell ref="R449:W449"/>
    <mergeCell ref="X449:AB449"/>
    <mergeCell ref="AC449:AG449"/>
    <mergeCell ref="AH449:AM449"/>
    <mergeCell ref="AN449:AS449"/>
    <mergeCell ref="AT449:AW449"/>
    <mergeCell ref="AX449:BB449"/>
    <mergeCell ref="A450:Q450"/>
    <mergeCell ref="R450:W450"/>
    <mergeCell ref="X450:AB450"/>
    <mergeCell ref="AC450:AG450"/>
    <mergeCell ref="AH450:AM450"/>
    <mergeCell ref="AN450:AS450"/>
    <mergeCell ref="AT450:AW450"/>
    <mergeCell ref="AX450:BB450"/>
    <mergeCell ref="A445:Q445"/>
    <mergeCell ref="R445:W445"/>
    <mergeCell ref="X445:AB445"/>
    <mergeCell ref="AC445:AG445"/>
    <mergeCell ref="AH445:AM445"/>
    <mergeCell ref="AN445:AS445"/>
    <mergeCell ref="AT445:AW445"/>
    <mergeCell ref="AX445:BB445"/>
    <mergeCell ref="A447:Q447"/>
    <mergeCell ref="R447:W447"/>
    <mergeCell ref="X447:AB447"/>
    <mergeCell ref="AC447:AG447"/>
    <mergeCell ref="AH447:AM447"/>
    <mergeCell ref="AN447:AS447"/>
    <mergeCell ref="AT447:AW447"/>
    <mergeCell ref="AX447:BB447"/>
    <mergeCell ref="A446:Q446"/>
    <mergeCell ref="R446:W446"/>
    <mergeCell ref="X446:AB446"/>
    <mergeCell ref="AC446:AG446"/>
    <mergeCell ref="AH446:AM446"/>
    <mergeCell ref="AN446:AS446"/>
    <mergeCell ref="AT446:AW446"/>
    <mergeCell ref="AX446:BB446"/>
    <mergeCell ref="BB437:BC437"/>
    <mergeCell ref="A439:AH439"/>
    <mergeCell ref="AO439:BC439"/>
    <mergeCell ref="R440:AB440"/>
    <mergeCell ref="AC440:AG440"/>
    <mergeCell ref="AH440:AM440"/>
    <mergeCell ref="AN440:AS440"/>
    <mergeCell ref="AT440:AW440"/>
    <mergeCell ref="AX440:BB440"/>
    <mergeCell ref="A440:Q441"/>
    <mergeCell ref="R441:W441"/>
    <mergeCell ref="X441:AB441"/>
    <mergeCell ref="AC441:AG441"/>
    <mergeCell ref="AH441:AM441"/>
    <mergeCell ref="AN441:AS441"/>
    <mergeCell ref="AT441:AW441"/>
    <mergeCell ref="AX441:BB441"/>
    <mergeCell ref="B435:L435"/>
    <mergeCell ref="M435:S435"/>
    <mergeCell ref="T435:AA435"/>
    <mergeCell ref="AB435:AF435"/>
    <mergeCell ref="AG435:AL435"/>
    <mergeCell ref="AM435:AR435"/>
    <mergeCell ref="AS435:AV435"/>
    <mergeCell ref="AW435:BA435"/>
    <mergeCell ref="BB435:BC435"/>
    <mergeCell ref="B436:L436"/>
    <mergeCell ref="M436:S436"/>
    <mergeCell ref="T436:AA436"/>
    <mergeCell ref="AB436:AF436"/>
    <mergeCell ref="AG436:AL436"/>
    <mergeCell ref="AM436:AR436"/>
    <mergeCell ref="AS436:AV436"/>
    <mergeCell ref="AW436:BA436"/>
    <mergeCell ref="BB436:BC436"/>
    <mergeCell ref="AB432:AF432"/>
    <mergeCell ref="AG432:AL432"/>
    <mergeCell ref="AM432:AR432"/>
    <mergeCell ref="AS432:AV432"/>
    <mergeCell ref="AW432:BA432"/>
    <mergeCell ref="BB432:BC432"/>
    <mergeCell ref="A432:A433"/>
    <mergeCell ref="B432:L433"/>
    <mergeCell ref="M432:S433"/>
    <mergeCell ref="T432:AA433"/>
    <mergeCell ref="AB433:AF433"/>
    <mergeCell ref="AG433:AL433"/>
    <mergeCell ref="AM433:AR433"/>
    <mergeCell ref="AS433:AV433"/>
    <mergeCell ref="AW433:BA433"/>
    <mergeCell ref="BB433:BC433"/>
    <mergeCell ref="B434:L434"/>
    <mergeCell ref="M434:S434"/>
    <mergeCell ref="T434:AA434"/>
    <mergeCell ref="AB434:AF434"/>
    <mergeCell ref="AG434:AL434"/>
    <mergeCell ref="AM434:AR434"/>
    <mergeCell ref="AS434:AV434"/>
    <mergeCell ref="AW434:BA434"/>
    <mergeCell ref="BB434:BC434"/>
    <mergeCell ref="A423:C423"/>
    <mergeCell ref="D423:AX423"/>
    <mergeCell ref="AY423:BC423"/>
    <mergeCell ref="A424:C424"/>
    <mergeCell ref="D424:AX424"/>
    <mergeCell ref="AY424:BC424"/>
    <mergeCell ref="A425:C425"/>
    <mergeCell ref="D425:AX425"/>
    <mergeCell ref="AY425:BC425"/>
    <mergeCell ref="A427:D427"/>
    <mergeCell ref="E427:BC427"/>
    <mergeCell ref="A428:D428"/>
    <mergeCell ref="E428:BC428"/>
    <mergeCell ref="A429:D429"/>
    <mergeCell ref="E429:BC429"/>
    <mergeCell ref="A430:D430"/>
    <mergeCell ref="E430:BC430"/>
    <mergeCell ref="A415:Q415"/>
    <mergeCell ref="R415:W415"/>
    <mergeCell ref="X415:AB415"/>
    <mergeCell ref="AC415:AG415"/>
    <mergeCell ref="AH415:AM415"/>
    <mergeCell ref="AN415:AS415"/>
    <mergeCell ref="AT415:AW415"/>
    <mergeCell ref="AX415:BB415"/>
    <mergeCell ref="A416:Q416"/>
    <mergeCell ref="R416:W416"/>
    <mergeCell ref="X416:AB416"/>
    <mergeCell ref="AC416:AG416"/>
    <mergeCell ref="AH416:AM416"/>
    <mergeCell ref="AN416:AS416"/>
    <mergeCell ref="AT416:AW416"/>
    <mergeCell ref="AX416:BB416"/>
    <mergeCell ref="A418:Q418"/>
    <mergeCell ref="R418:W418"/>
    <mergeCell ref="X418:AB418"/>
    <mergeCell ref="AC418:AG418"/>
    <mergeCell ref="AH418:AM418"/>
    <mergeCell ref="AN418:AS418"/>
    <mergeCell ref="AT418:AW418"/>
    <mergeCell ref="AX418:BB418"/>
    <mergeCell ref="A417:Q417"/>
    <mergeCell ref="R417:W417"/>
    <mergeCell ref="X417:AB417"/>
    <mergeCell ref="AC417:AG417"/>
    <mergeCell ref="AH417:AM417"/>
    <mergeCell ref="AN417:AS417"/>
    <mergeCell ref="AT417:AW417"/>
    <mergeCell ref="AX417:BB417"/>
    <mergeCell ref="A411:Q411"/>
    <mergeCell ref="R411:W411"/>
    <mergeCell ref="X411:AB411"/>
    <mergeCell ref="AC411:AG411"/>
    <mergeCell ref="AH411:AM411"/>
    <mergeCell ref="AN411:AS411"/>
    <mergeCell ref="AT411:AW411"/>
    <mergeCell ref="AX411:BB411"/>
    <mergeCell ref="A413:Q413"/>
    <mergeCell ref="R413:W413"/>
    <mergeCell ref="X413:AB413"/>
    <mergeCell ref="AC413:AG413"/>
    <mergeCell ref="AH413:AM413"/>
    <mergeCell ref="AN413:AS413"/>
    <mergeCell ref="AT413:AW413"/>
    <mergeCell ref="AX413:BB413"/>
    <mergeCell ref="A414:Q414"/>
    <mergeCell ref="R414:W414"/>
    <mergeCell ref="X414:AB414"/>
    <mergeCell ref="AC414:AG414"/>
    <mergeCell ref="AH414:AM414"/>
    <mergeCell ref="AN414:AS414"/>
    <mergeCell ref="AT414:AW414"/>
    <mergeCell ref="AX414:BB414"/>
    <mergeCell ref="A406:Q406"/>
    <mergeCell ref="R406:W406"/>
    <mergeCell ref="X406:AB406"/>
    <mergeCell ref="AC406:AG406"/>
    <mergeCell ref="AH406:AM406"/>
    <mergeCell ref="AN406:AS406"/>
    <mergeCell ref="AT406:AW406"/>
    <mergeCell ref="AX406:BB406"/>
    <mergeCell ref="A409:Q409"/>
    <mergeCell ref="R409:W409"/>
    <mergeCell ref="X409:AB409"/>
    <mergeCell ref="AC409:AG409"/>
    <mergeCell ref="AH409:AM409"/>
    <mergeCell ref="AN409:AS409"/>
    <mergeCell ref="AT409:AW409"/>
    <mergeCell ref="AX409:BB409"/>
    <mergeCell ref="A410:Q410"/>
    <mergeCell ref="R410:W410"/>
    <mergeCell ref="X410:AB410"/>
    <mergeCell ref="AC410:AG410"/>
    <mergeCell ref="AH410:AM410"/>
    <mergeCell ref="AN410:AS410"/>
    <mergeCell ref="AT410:AW410"/>
    <mergeCell ref="AX410:BB410"/>
    <mergeCell ref="A403:Q403"/>
    <mergeCell ref="R403:W403"/>
    <mergeCell ref="X403:AB403"/>
    <mergeCell ref="AC403:AG403"/>
    <mergeCell ref="AH403:AM403"/>
    <mergeCell ref="AN403:AS403"/>
    <mergeCell ref="AT403:AW403"/>
    <mergeCell ref="AX403:BB403"/>
    <mergeCell ref="A404:Q404"/>
    <mergeCell ref="R404:W404"/>
    <mergeCell ref="X404:AB404"/>
    <mergeCell ref="AC404:AG404"/>
    <mergeCell ref="AH404:AM404"/>
    <mergeCell ref="AN404:AS404"/>
    <mergeCell ref="AT404:AW404"/>
    <mergeCell ref="AX404:BB404"/>
    <mergeCell ref="A405:Q405"/>
    <mergeCell ref="R405:W405"/>
    <mergeCell ref="X405:AB405"/>
    <mergeCell ref="AC405:AG405"/>
    <mergeCell ref="AH405:AM405"/>
    <mergeCell ref="AN405:AS405"/>
    <mergeCell ref="AT405:AW405"/>
    <mergeCell ref="AX405:BB405"/>
    <mergeCell ref="A399:Q399"/>
    <mergeCell ref="R399:W399"/>
    <mergeCell ref="X399:AB399"/>
    <mergeCell ref="AC399:AG399"/>
    <mergeCell ref="AH399:AM399"/>
    <mergeCell ref="AN399:AS399"/>
    <mergeCell ref="AT399:AW399"/>
    <mergeCell ref="AX399:BB399"/>
    <mergeCell ref="A400:Q400"/>
    <mergeCell ref="R400:W400"/>
    <mergeCell ref="X400:AB400"/>
    <mergeCell ref="AC400:AG400"/>
    <mergeCell ref="AH400:AM400"/>
    <mergeCell ref="AN400:AS400"/>
    <mergeCell ref="AT400:AW400"/>
    <mergeCell ref="AX400:BB400"/>
    <mergeCell ref="A401:Q401"/>
    <mergeCell ref="R401:W401"/>
    <mergeCell ref="X401:AB401"/>
    <mergeCell ref="AC401:AG401"/>
    <mergeCell ref="AH401:AM401"/>
    <mergeCell ref="AN401:AS401"/>
    <mergeCell ref="AT401:AW401"/>
    <mergeCell ref="AX401:BB401"/>
    <mergeCell ref="A396:Q396"/>
    <mergeCell ref="R396:W396"/>
    <mergeCell ref="X396:AB396"/>
    <mergeCell ref="AC396:AG396"/>
    <mergeCell ref="AH396:AM396"/>
    <mergeCell ref="AN396:AS396"/>
    <mergeCell ref="AT396:AW396"/>
    <mergeCell ref="AX396:BB396"/>
    <mergeCell ref="A397:Q397"/>
    <mergeCell ref="R397:W397"/>
    <mergeCell ref="X397:AB397"/>
    <mergeCell ref="AC397:AG397"/>
    <mergeCell ref="AH397:AM397"/>
    <mergeCell ref="AN397:AS397"/>
    <mergeCell ref="AT397:AW397"/>
    <mergeCell ref="AX397:BB397"/>
    <mergeCell ref="A398:Q398"/>
    <mergeCell ref="R398:W398"/>
    <mergeCell ref="X398:AB398"/>
    <mergeCell ref="AC398:AG398"/>
    <mergeCell ref="AH398:AM398"/>
    <mergeCell ref="AN398:AS398"/>
    <mergeCell ref="AT398:AW398"/>
    <mergeCell ref="AX398:BB398"/>
    <mergeCell ref="A393:Q393"/>
    <mergeCell ref="R393:W393"/>
    <mergeCell ref="X393:AB393"/>
    <mergeCell ref="AC393:AG393"/>
    <mergeCell ref="AH393:AM393"/>
    <mergeCell ref="AN393:AS393"/>
    <mergeCell ref="AT393:AW393"/>
    <mergeCell ref="AX393:BB393"/>
    <mergeCell ref="A394:Q394"/>
    <mergeCell ref="R394:W394"/>
    <mergeCell ref="X394:AB394"/>
    <mergeCell ref="AC394:AG394"/>
    <mergeCell ref="AH394:AM394"/>
    <mergeCell ref="AN394:AS394"/>
    <mergeCell ref="AT394:AW394"/>
    <mergeCell ref="AX394:BB394"/>
    <mergeCell ref="A395:Q395"/>
    <mergeCell ref="R395:W395"/>
    <mergeCell ref="X395:AB395"/>
    <mergeCell ref="AC395:AG395"/>
    <mergeCell ref="AH395:AM395"/>
    <mergeCell ref="AN395:AS395"/>
    <mergeCell ref="AT395:AW395"/>
    <mergeCell ref="AX395:BB395"/>
    <mergeCell ref="A390:Q390"/>
    <mergeCell ref="R390:W390"/>
    <mergeCell ref="X390:AB390"/>
    <mergeCell ref="AC390:AG390"/>
    <mergeCell ref="AH390:AM390"/>
    <mergeCell ref="AN390:AS390"/>
    <mergeCell ref="AT390:AW390"/>
    <mergeCell ref="AX390:BB390"/>
    <mergeCell ref="A391:Q391"/>
    <mergeCell ref="R391:W391"/>
    <mergeCell ref="X391:AB391"/>
    <mergeCell ref="AC391:AG391"/>
    <mergeCell ref="AH391:AM391"/>
    <mergeCell ref="AN391:AS391"/>
    <mergeCell ref="AT391:AW391"/>
    <mergeCell ref="AX391:BB391"/>
    <mergeCell ref="A392:Q392"/>
    <mergeCell ref="R392:W392"/>
    <mergeCell ref="X392:AB392"/>
    <mergeCell ref="AC392:AG392"/>
    <mergeCell ref="AH392:AM392"/>
    <mergeCell ref="AN392:AS392"/>
    <mergeCell ref="AT392:AW392"/>
    <mergeCell ref="AX392:BB392"/>
    <mergeCell ref="A387:Q387"/>
    <mergeCell ref="R387:W387"/>
    <mergeCell ref="X387:AB387"/>
    <mergeCell ref="AC387:AG387"/>
    <mergeCell ref="AH387:AM387"/>
    <mergeCell ref="AN387:AS387"/>
    <mergeCell ref="AT387:AW387"/>
    <mergeCell ref="AX387:BB387"/>
    <mergeCell ref="A388:Q388"/>
    <mergeCell ref="R388:W388"/>
    <mergeCell ref="X388:AB388"/>
    <mergeCell ref="AC388:AG388"/>
    <mergeCell ref="AH388:AM388"/>
    <mergeCell ref="AN388:AS388"/>
    <mergeCell ref="AT388:AW388"/>
    <mergeCell ref="AX388:BB388"/>
    <mergeCell ref="A389:Q389"/>
    <mergeCell ref="R389:W389"/>
    <mergeCell ref="X389:AB389"/>
    <mergeCell ref="AC389:AG389"/>
    <mergeCell ref="AH389:AM389"/>
    <mergeCell ref="AN389:AS389"/>
    <mergeCell ref="AT389:AW389"/>
    <mergeCell ref="AX389:BB389"/>
    <mergeCell ref="A384:Q384"/>
    <mergeCell ref="R384:W384"/>
    <mergeCell ref="X384:AB384"/>
    <mergeCell ref="AC384:AG384"/>
    <mergeCell ref="AH384:AM384"/>
    <mergeCell ref="AN384:AS384"/>
    <mergeCell ref="AT384:AW384"/>
    <mergeCell ref="AX384:BB384"/>
    <mergeCell ref="A385:Q385"/>
    <mergeCell ref="R385:W385"/>
    <mergeCell ref="X385:AB385"/>
    <mergeCell ref="AC385:AG385"/>
    <mergeCell ref="AH385:AM385"/>
    <mergeCell ref="AN385:AS385"/>
    <mergeCell ref="AT385:AW385"/>
    <mergeCell ref="AX385:BB385"/>
    <mergeCell ref="A386:Q386"/>
    <mergeCell ref="R386:W386"/>
    <mergeCell ref="X386:AB386"/>
    <mergeCell ref="AC386:AG386"/>
    <mergeCell ref="AH386:AM386"/>
    <mergeCell ref="AN386:AS386"/>
    <mergeCell ref="AT386:AW386"/>
    <mergeCell ref="AX386:BB386"/>
    <mergeCell ref="B379:L379"/>
    <mergeCell ref="M379:S379"/>
    <mergeCell ref="T379:AA379"/>
    <mergeCell ref="AB379:AF379"/>
    <mergeCell ref="AG379:AL379"/>
    <mergeCell ref="AM379:AR379"/>
    <mergeCell ref="AS379:AV379"/>
    <mergeCell ref="AW379:BA379"/>
    <mergeCell ref="BB379:BC379"/>
    <mergeCell ref="A381:AH381"/>
    <mergeCell ref="AO381:BC381"/>
    <mergeCell ref="R382:AB382"/>
    <mergeCell ref="AC382:AG382"/>
    <mergeCell ref="AH382:AM382"/>
    <mergeCell ref="AN382:AS382"/>
    <mergeCell ref="AT382:AW382"/>
    <mergeCell ref="AX382:BB382"/>
    <mergeCell ref="A382:Q383"/>
    <mergeCell ref="R383:W383"/>
    <mergeCell ref="X383:AB383"/>
    <mergeCell ref="AC383:AG383"/>
    <mergeCell ref="AH383:AM383"/>
    <mergeCell ref="AN383:AS383"/>
    <mergeCell ref="AT383:AW383"/>
    <mergeCell ref="AX383:BB383"/>
    <mergeCell ref="B377:L377"/>
    <mergeCell ref="M377:S377"/>
    <mergeCell ref="T377:AA377"/>
    <mergeCell ref="AB377:AF377"/>
    <mergeCell ref="AG377:AL377"/>
    <mergeCell ref="AM377:AR377"/>
    <mergeCell ref="AS377:AV377"/>
    <mergeCell ref="AW377:BA377"/>
    <mergeCell ref="BB377:BC377"/>
    <mergeCell ref="B378:L378"/>
    <mergeCell ref="M378:S378"/>
    <mergeCell ref="T378:AA378"/>
    <mergeCell ref="AB378:AF378"/>
    <mergeCell ref="AG378:AL378"/>
    <mergeCell ref="AM378:AR378"/>
    <mergeCell ref="AS378:AV378"/>
    <mergeCell ref="AW378:BA378"/>
    <mergeCell ref="BB378:BC378"/>
    <mergeCell ref="B375:L375"/>
    <mergeCell ref="M375:S375"/>
    <mergeCell ref="T375:AA375"/>
    <mergeCell ref="AB375:AF375"/>
    <mergeCell ref="AG375:AL375"/>
    <mergeCell ref="AM375:AR375"/>
    <mergeCell ref="AS375:AV375"/>
    <mergeCell ref="AW375:BA375"/>
    <mergeCell ref="BB375:BC375"/>
    <mergeCell ref="B376:L376"/>
    <mergeCell ref="M376:S376"/>
    <mergeCell ref="T376:AA376"/>
    <mergeCell ref="AB376:AF376"/>
    <mergeCell ref="AG376:AL376"/>
    <mergeCell ref="AM376:AR376"/>
    <mergeCell ref="AS376:AV376"/>
    <mergeCell ref="AW376:BA376"/>
    <mergeCell ref="BB376:BC376"/>
    <mergeCell ref="B373:L373"/>
    <mergeCell ref="M373:S373"/>
    <mergeCell ref="T373:AA373"/>
    <mergeCell ref="AB373:AF373"/>
    <mergeCell ref="AG373:AL373"/>
    <mergeCell ref="AM373:AR373"/>
    <mergeCell ref="AS373:AV373"/>
    <mergeCell ref="AW373:BA373"/>
    <mergeCell ref="BB373:BC373"/>
    <mergeCell ref="B374:L374"/>
    <mergeCell ref="M374:S374"/>
    <mergeCell ref="T374:AA374"/>
    <mergeCell ref="AB374:AF374"/>
    <mergeCell ref="AG374:AL374"/>
    <mergeCell ref="AM374:AR374"/>
    <mergeCell ref="AS374:AV374"/>
    <mergeCell ref="AW374:BA374"/>
    <mergeCell ref="BB374:BC374"/>
    <mergeCell ref="B371:L371"/>
    <mergeCell ref="M371:S371"/>
    <mergeCell ref="T371:AA371"/>
    <mergeCell ref="AB371:AF371"/>
    <mergeCell ref="AG371:AL371"/>
    <mergeCell ref="AM371:AR371"/>
    <mergeCell ref="AS371:AV371"/>
    <mergeCell ref="AW371:BA371"/>
    <mergeCell ref="BB371:BC371"/>
    <mergeCell ref="B372:L372"/>
    <mergeCell ref="M372:S372"/>
    <mergeCell ref="T372:AA372"/>
    <mergeCell ref="AB372:AF372"/>
    <mergeCell ref="AG372:AL372"/>
    <mergeCell ref="AM372:AR372"/>
    <mergeCell ref="AS372:AV372"/>
    <mergeCell ref="AW372:BA372"/>
    <mergeCell ref="BB372:BC372"/>
    <mergeCell ref="B369:L369"/>
    <mergeCell ref="M369:S369"/>
    <mergeCell ref="T369:AA369"/>
    <mergeCell ref="AB369:AF369"/>
    <mergeCell ref="AG369:AL369"/>
    <mergeCell ref="AM369:AR369"/>
    <mergeCell ref="AS369:AV369"/>
    <mergeCell ref="AW369:BA369"/>
    <mergeCell ref="BB369:BC369"/>
    <mergeCell ref="B370:L370"/>
    <mergeCell ref="M370:S370"/>
    <mergeCell ref="T370:AA370"/>
    <mergeCell ref="AB370:AF370"/>
    <mergeCell ref="AG370:AL370"/>
    <mergeCell ref="AM370:AR370"/>
    <mergeCell ref="AS370:AV370"/>
    <mergeCell ref="AW370:BA370"/>
    <mergeCell ref="BB370:BC370"/>
    <mergeCell ref="A359:C359"/>
    <mergeCell ref="D359:AX359"/>
    <mergeCell ref="AY359:BC359"/>
    <mergeCell ref="A360:C360"/>
    <mergeCell ref="D360:AX360"/>
    <mergeCell ref="AY360:BC360"/>
    <mergeCell ref="A362:D362"/>
    <mergeCell ref="E362:BC362"/>
    <mergeCell ref="A363:D363"/>
    <mergeCell ref="E363:BC363"/>
    <mergeCell ref="A364:D364"/>
    <mergeCell ref="E364:BC364"/>
    <mergeCell ref="A365:D365"/>
    <mergeCell ref="E365:BC365"/>
    <mergeCell ref="AB367:AF367"/>
    <mergeCell ref="AG367:AL367"/>
    <mergeCell ref="AM367:AR367"/>
    <mergeCell ref="AS367:AV367"/>
    <mergeCell ref="AW367:BA367"/>
    <mergeCell ref="BB367:BC367"/>
    <mergeCell ref="A367:A368"/>
    <mergeCell ref="B367:L368"/>
    <mergeCell ref="M367:S368"/>
    <mergeCell ref="T367:AA368"/>
    <mergeCell ref="AB368:AF368"/>
    <mergeCell ref="AG368:AL368"/>
    <mergeCell ref="AM368:AR368"/>
    <mergeCell ref="AS368:AV368"/>
    <mergeCell ref="AW368:BA368"/>
    <mergeCell ref="BB368:BC368"/>
    <mergeCell ref="A355:Q355"/>
    <mergeCell ref="R355:W355"/>
    <mergeCell ref="X355:AB355"/>
    <mergeCell ref="AC355:AG355"/>
    <mergeCell ref="AH355:AM355"/>
    <mergeCell ref="AN355:AS355"/>
    <mergeCell ref="AT355:AW355"/>
    <mergeCell ref="AX355:BB355"/>
    <mergeCell ref="A356:Q356"/>
    <mergeCell ref="R356:W356"/>
    <mergeCell ref="X356:AB356"/>
    <mergeCell ref="AC356:AG356"/>
    <mergeCell ref="AH356:AM356"/>
    <mergeCell ref="AN356:AS356"/>
    <mergeCell ref="AT356:AW356"/>
    <mergeCell ref="AX356:BB356"/>
    <mergeCell ref="A358:C358"/>
    <mergeCell ref="D358:AX358"/>
    <mergeCell ref="AY358:BC358"/>
    <mergeCell ref="A351:AH351"/>
    <mergeCell ref="AO351:BC351"/>
    <mergeCell ref="R352:AB352"/>
    <mergeCell ref="AC352:AG352"/>
    <mergeCell ref="AH352:AM352"/>
    <mergeCell ref="AN352:AS352"/>
    <mergeCell ref="AT352:AW352"/>
    <mergeCell ref="AX352:BB352"/>
    <mergeCell ref="A352:Q353"/>
    <mergeCell ref="R353:W353"/>
    <mergeCell ref="X353:AB353"/>
    <mergeCell ref="AC353:AG353"/>
    <mergeCell ref="AH353:AM353"/>
    <mergeCell ref="AN353:AS353"/>
    <mergeCell ref="AT353:AW353"/>
    <mergeCell ref="AX353:BB353"/>
    <mergeCell ref="A354:Q354"/>
    <mergeCell ref="R354:W354"/>
    <mergeCell ref="X354:AB354"/>
    <mergeCell ref="AC354:AG354"/>
    <mergeCell ref="AH354:AM354"/>
    <mergeCell ref="AN354:AS354"/>
    <mergeCell ref="AT354:AW354"/>
    <mergeCell ref="AX354:BB354"/>
    <mergeCell ref="B348:L348"/>
    <mergeCell ref="M348:S348"/>
    <mergeCell ref="T348:AA348"/>
    <mergeCell ref="AB348:AF348"/>
    <mergeCell ref="AG348:AL348"/>
    <mergeCell ref="AM348:AR348"/>
    <mergeCell ref="AS348:AV348"/>
    <mergeCell ref="AW348:BA348"/>
    <mergeCell ref="BB348:BC348"/>
    <mergeCell ref="B349:L349"/>
    <mergeCell ref="M349:S349"/>
    <mergeCell ref="T349:AA349"/>
    <mergeCell ref="AB349:AF349"/>
    <mergeCell ref="AG349:AL349"/>
    <mergeCell ref="AM349:AR349"/>
    <mergeCell ref="AS349:AV349"/>
    <mergeCell ref="AW349:BA349"/>
    <mergeCell ref="BB349:BC349"/>
    <mergeCell ref="B346:L346"/>
    <mergeCell ref="M346:S346"/>
    <mergeCell ref="T346:AA346"/>
    <mergeCell ref="AB346:AF346"/>
    <mergeCell ref="AG346:AL346"/>
    <mergeCell ref="AM346:AR346"/>
    <mergeCell ref="AS346:AV346"/>
    <mergeCell ref="AW346:BA346"/>
    <mergeCell ref="BB346:BC346"/>
    <mergeCell ref="B347:L347"/>
    <mergeCell ref="M347:S347"/>
    <mergeCell ref="T347:AA347"/>
    <mergeCell ref="AB347:AF347"/>
    <mergeCell ref="AG347:AL347"/>
    <mergeCell ref="AM347:AR347"/>
    <mergeCell ref="AS347:AV347"/>
    <mergeCell ref="AW347:BA347"/>
    <mergeCell ref="BB347:BC347"/>
    <mergeCell ref="B344:L344"/>
    <mergeCell ref="M344:S344"/>
    <mergeCell ref="T344:AA344"/>
    <mergeCell ref="AB344:AF344"/>
    <mergeCell ref="AG344:AL344"/>
    <mergeCell ref="AM344:AR344"/>
    <mergeCell ref="AS344:AV344"/>
    <mergeCell ref="AW344:BA344"/>
    <mergeCell ref="BB344:BC344"/>
    <mergeCell ref="B345:L345"/>
    <mergeCell ref="M345:S345"/>
    <mergeCell ref="T345:AA345"/>
    <mergeCell ref="AB345:AF345"/>
    <mergeCell ref="AG345:AL345"/>
    <mergeCell ref="AM345:AR345"/>
    <mergeCell ref="AS345:AV345"/>
    <mergeCell ref="AW345:BA345"/>
    <mergeCell ref="BB345:BC345"/>
    <mergeCell ref="B342:L342"/>
    <mergeCell ref="M342:S342"/>
    <mergeCell ref="T342:AA342"/>
    <mergeCell ref="AB342:AF342"/>
    <mergeCell ref="AG342:AL342"/>
    <mergeCell ref="AM342:AR342"/>
    <mergeCell ref="AS342:AV342"/>
    <mergeCell ref="AW342:BA342"/>
    <mergeCell ref="BB342:BC342"/>
    <mergeCell ref="B343:L343"/>
    <mergeCell ref="M343:S343"/>
    <mergeCell ref="T343:AA343"/>
    <mergeCell ref="AB343:AF343"/>
    <mergeCell ref="AG343:AL343"/>
    <mergeCell ref="AM343:AR343"/>
    <mergeCell ref="AS343:AV343"/>
    <mergeCell ref="AW343:BA343"/>
    <mergeCell ref="BB343:BC343"/>
    <mergeCell ref="B340:L340"/>
    <mergeCell ref="M340:S340"/>
    <mergeCell ref="T340:AA340"/>
    <mergeCell ref="AB340:AF340"/>
    <mergeCell ref="AG340:AL340"/>
    <mergeCell ref="AM340:AR340"/>
    <mergeCell ref="AS340:AV340"/>
    <mergeCell ref="AW340:BA340"/>
    <mergeCell ref="BB340:BC340"/>
    <mergeCell ref="B341:L341"/>
    <mergeCell ref="M341:S341"/>
    <mergeCell ref="T341:AA341"/>
    <mergeCell ref="AB341:AF341"/>
    <mergeCell ref="AG341:AL341"/>
    <mergeCell ref="AM341:AR341"/>
    <mergeCell ref="AS341:AV341"/>
    <mergeCell ref="AW341:BA341"/>
    <mergeCell ref="BB341:BC341"/>
    <mergeCell ref="AB337:AF337"/>
    <mergeCell ref="AG337:AL337"/>
    <mergeCell ref="AM337:AR337"/>
    <mergeCell ref="AS337:AV337"/>
    <mergeCell ref="AW337:BA337"/>
    <mergeCell ref="BB337:BC337"/>
    <mergeCell ref="A337:A338"/>
    <mergeCell ref="B337:L338"/>
    <mergeCell ref="M337:S338"/>
    <mergeCell ref="T337:AA338"/>
    <mergeCell ref="AB338:AF338"/>
    <mergeCell ref="AG338:AL338"/>
    <mergeCell ref="AM338:AR338"/>
    <mergeCell ref="AS338:AV338"/>
    <mergeCell ref="AW338:BA338"/>
    <mergeCell ref="BB338:BC338"/>
    <mergeCell ref="B339:L339"/>
    <mergeCell ref="M339:S339"/>
    <mergeCell ref="T339:AA339"/>
    <mergeCell ref="AB339:AF339"/>
    <mergeCell ref="AG339:AL339"/>
    <mergeCell ref="AM339:AR339"/>
    <mergeCell ref="AS339:AV339"/>
    <mergeCell ref="AW339:BA339"/>
    <mergeCell ref="BB339:BC339"/>
    <mergeCell ref="A328:C328"/>
    <mergeCell ref="D328:AX328"/>
    <mergeCell ref="AY328:BC328"/>
    <mergeCell ref="A329:C329"/>
    <mergeCell ref="D329:AX329"/>
    <mergeCell ref="AY329:BC329"/>
    <mergeCell ref="A330:C330"/>
    <mergeCell ref="D330:AX330"/>
    <mergeCell ref="AY330:BC330"/>
    <mergeCell ref="A332:D332"/>
    <mergeCell ref="E332:BC332"/>
    <mergeCell ref="A333:D333"/>
    <mergeCell ref="E333:BC333"/>
    <mergeCell ref="A334:D334"/>
    <mergeCell ref="E334:BC334"/>
    <mergeCell ref="A335:D335"/>
    <mergeCell ref="E335:BC335"/>
    <mergeCell ref="A324:Q324"/>
    <mergeCell ref="R324:W324"/>
    <mergeCell ref="X324:AB324"/>
    <mergeCell ref="AC324:AG324"/>
    <mergeCell ref="AH324:AM324"/>
    <mergeCell ref="AN324:AS324"/>
    <mergeCell ref="AT324:AW324"/>
    <mergeCell ref="AX324:BB324"/>
    <mergeCell ref="A325:Q325"/>
    <mergeCell ref="R325:W325"/>
    <mergeCell ref="X325:AB325"/>
    <mergeCell ref="AC325:AG325"/>
    <mergeCell ref="AH325:AM325"/>
    <mergeCell ref="AN325:AS325"/>
    <mergeCell ref="AT325:AW325"/>
    <mergeCell ref="AX325:BB325"/>
    <mergeCell ref="A326:Q326"/>
    <mergeCell ref="R326:W326"/>
    <mergeCell ref="X326:AB326"/>
    <mergeCell ref="AC326:AG326"/>
    <mergeCell ref="AH326:AM326"/>
    <mergeCell ref="AN326:AS326"/>
    <mergeCell ref="AT326:AW326"/>
    <mergeCell ref="AX326:BB326"/>
    <mergeCell ref="B319:L319"/>
    <mergeCell ref="M319:S319"/>
    <mergeCell ref="T319:AA319"/>
    <mergeCell ref="AB319:AF319"/>
    <mergeCell ref="AG319:AL319"/>
    <mergeCell ref="AM319:AR319"/>
    <mergeCell ref="AS319:AV319"/>
    <mergeCell ref="AW319:BA319"/>
    <mergeCell ref="BB319:BC319"/>
    <mergeCell ref="A321:AH321"/>
    <mergeCell ref="AO321:BC321"/>
    <mergeCell ref="R322:AB322"/>
    <mergeCell ref="AC322:AG322"/>
    <mergeCell ref="AH322:AM322"/>
    <mergeCell ref="AN322:AS322"/>
    <mergeCell ref="AT322:AW322"/>
    <mergeCell ref="AX322:BB322"/>
    <mergeCell ref="A322:Q323"/>
    <mergeCell ref="R323:W323"/>
    <mergeCell ref="X323:AB323"/>
    <mergeCell ref="AC323:AG323"/>
    <mergeCell ref="AH323:AM323"/>
    <mergeCell ref="AN323:AS323"/>
    <mergeCell ref="AT323:AW323"/>
    <mergeCell ref="AX323:BB323"/>
    <mergeCell ref="B317:L317"/>
    <mergeCell ref="M317:S317"/>
    <mergeCell ref="T317:AA317"/>
    <mergeCell ref="AB317:AF317"/>
    <mergeCell ref="AG317:AL317"/>
    <mergeCell ref="AM317:AR317"/>
    <mergeCell ref="AS317:AV317"/>
    <mergeCell ref="AW317:BA317"/>
    <mergeCell ref="BB317:BC317"/>
    <mergeCell ref="B318:L318"/>
    <mergeCell ref="M318:S318"/>
    <mergeCell ref="T318:AA318"/>
    <mergeCell ref="AB318:AF318"/>
    <mergeCell ref="AG318:AL318"/>
    <mergeCell ref="AM318:AR318"/>
    <mergeCell ref="AS318:AV318"/>
    <mergeCell ref="AW318:BA318"/>
    <mergeCell ref="BB318:BC318"/>
    <mergeCell ref="B315:L315"/>
    <mergeCell ref="M315:S315"/>
    <mergeCell ref="T315:AA315"/>
    <mergeCell ref="AB315:AF315"/>
    <mergeCell ref="AG315:AL315"/>
    <mergeCell ref="AM315:AR315"/>
    <mergeCell ref="AS315:AV315"/>
    <mergeCell ref="AW315:BA315"/>
    <mergeCell ref="BB315:BC315"/>
    <mergeCell ref="B316:L316"/>
    <mergeCell ref="M316:S316"/>
    <mergeCell ref="T316:AA316"/>
    <mergeCell ref="AB316:AF316"/>
    <mergeCell ref="AG316:AL316"/>
    <mergeCell ref="AM316:AR316"/>
    <mergeCell ref="AS316:AV316"/>
    <mergeCell ref="AW316:BA316"/>
    <mergeCell ref="BB316:BC316"/>
    <mergeCell ref="B313:L313"/>
    <mergeCell ref="M313:S313"/>
    <mergeCell ref="T313:AA313"/>
    <mergeCell ref="AB313:AF313"/>
    <mergeCell ref="AG313:AL313"/>
    <mergeCell ref="AM313:AR313"/>
    <mergeCell ref="AS313:AV313"/>
    <mergeCell ref="AW313:BA313"/>
    <mergeCell ref="BB313:BC313"/>
    <mergeCell ref="B314:L314"/>
    <mergeCell ref="M314:S314"/>
    <mergeCell ref="T314:AA314"/>
    <mergeCell ref="AB314:AF314"/>
    <mergeCell ref="AG314:AL314"/>
    <mergeCell ref="AM314:AR314"/>
    <mergeCell ref="AS314:AV314"/>
    <mergeCell ref="AW314:BA314"/>
    <mergeCell ref="BB314:BC314"/>
    <mergeCell ref="B311:L311"/>
    <mergeCell ref="M311:S311"/>
    <mergeCell ref="T311:AA311"/>
    <mergeCell ref="AB311:AF311"/>
    <mergeCell ref="AG311:AL311"/>
    <mergeCell ref="AM311:AR311"/>
    <mergeCell ref="AS311:AV311"/>
    <mergeCell ref="AW311:BA311"/>
    <mergeCell ref="BB311:BC311"/>
    <mergeCell ref="B312:L312"/>
    <mergeCell ref="M312:S312"/>
    <mergeCell ref="T312:AA312"/>
    <mergeCell ref="AB312:AF312"/>
    <mergeCell ref="AG312:AL312"/>
    <mergeCell ref="AM312:AR312"/>
    <mergeCell ref="AS312:AV312"/>
    <mergeCell ref="AW312:BA312"/>
    <mergeCell ref="BB312:BC312"/>
    <mergeCell ref="B309:L309"/>
    <mergeCell ref="M309:S309"/>
    <mergeCell ref="T309:AA309"/>
    <mergeCell ref="AB309:AF309"/>
    <mergeCell ref="AG309:AL309"/>
    <mergeCell ref="AM309:AR309"/>
    <mergeCell ref="AS309:AV309"/>
    <mergeCell ref="AW309:BA309"/>
    <mergeCell ref="BB309:BC309"/>
    <mergeCell ref="B310:L310"/>
    <mergeCell ref="M310:S310"/>
    <mergeCell ref="T310:AA310"/>
    <mergeCell ref="AB310:AF310"/>
    <mergeCell ref="AG310:AL310"/>
    <mergeCell ref="AM310:AR310"/>
    <mergeCell ref="AS310:AV310"/>
    <mergeCell ref="AW310:BA310"/>
    <mergeCell ref="BB310:BC310"/>
    <mergeCell ref="B307:L307"/>
    <mergeCell ref="M307:S307"/>
    <mergeCell ref="T307:AA307"/>
    <mergeCell ref="AB307:AF307"/>
    <mergeCell ref="AG307:AL307"/>
    <mergeCell ref="AM307:AR307"/>
    <mergeCell ref="AS307:AV307"/>
    <mergeCell ref="AW307:BA307"/>
    <mergeCell ref="BB307:BC307"/>
    <mergeCell ref="B308:L308"/>
    <mergeCell ref="M308:S308"/>
    <mergeCell ref="T308:AA308"/>
    <mergeCell ref="AB308:AF308"/>
    <mergeCell ref="AG308:AL308"/>
    <mergeCell ref="AM308:AR308"/>
    <mergeCell ref="AS308:AV308"/>
    <mergeCell ref="AW308:BA308"/>
    <mergeCell ref="BB308:BC308"/>
    <mergeCell ref="B305:L305"/>
    <mergeCell ref="M305:S305"/>
    <mergeCell ref="T305:AA305"/>
    <mergeCell ref="AB305:AF305"/>
    <mergeCell ref="AG305:AL305"/>
    <mergeCell ref="AM305:AR305"/>
    <mergeCell ref="AS305:AV305"/>
    <mergeCell ref="AW305:BA305"/>
    <mergeCell ref="BB305:BC305"/>
    <mergeCell ref="B306:L306"/>
    <mergeCell ref="M306:S306"/>
    <mergeCell ref="T306:AA306"/>
    <mergeCell ref="AB306:AF306"/>
    <mergeCell ref="AG306:AL306"/>
    <mergeCell ref="AM306:AR306"/>
    <mergeCell ref="AS306:AV306"/>
    <mergeCell ref="AW306:BA306"/>
    <mergeCell ref="BB306:BC306"/>
    <mergeCell ref="B303:L303"/>
    <mergeCell ref="M303:S303"/>
    <mergeCell ref="T303:AA303"/>
    <mergeCell ref="AB303:AF303"/>
    <mergeCell ref="AG303:AL303"/>
    <mergeCell ref="AM303:AR303"/>
    <mergeCell ref="AS303:AV303"/>
    <mergeCell ref="AW303:BA303"/>
    <mergeCell ref="BB303:BC303"/>
    <mergeCell ref="B304:L304"/>
    <mergeCell ref="M304:S304"/>
    <mergeCell ref="T304:AA304"/>
    <mergeCell ref="AB304:AF304"/>
    <mergeCell ref="AG304:AL304"/>
    <mergeCell ref="AM304:AR304"/>
    <mergeCell ref="AS304:AV304"/>
    <mergeCell ref="AW304:BA304"/>
    <mergeCell ref="BB304:BC304"/>
    <mergeCell ref="B301:L301"/>
    <mergeCell ref="M301:S301"/>
    <mergeCell ref="T301:AA301"/>
    <mergeCell ref="AB301:AF301"/>
    <mergeCell ref="AG301:AL301"/>
    <mergeCell ref="AM301:AR301"/>
    <mergeCell ref="AS301:AV301"/>
    <mergeCell ref="AW301:BA301"/>
    <mergeCell ref="BB301:BC301"/>
    <mergeCell ref="B302:L302"/>
    <mergeCell ref="M302:S302"/>
    <mergeCell ref="T302:AA302"/>
    <mergeCell ref="AB302:AF302"/>
    <mergeCell ref="AG302:AL302"/>
    <mergeCell ref="AM302:AR302"/>
    <mergeCell ref="AS302:AV302"/>
    <mergeCell ref="AW302:BA302"/>
    <mergeCell ref="BB302:BC302"/>
    <mergeCell ref="A291:C291"/>
    <mergeCell ref="D291:AX291"/>
    <mergeCell ref="AY291:BC291"/>
    <mergeCell ref="A292:C292"/>
    <mergeCell ref="D292:AX292"/>
    <mergeCell ref="AY292:BC292"/>
    <mergeCell ref="A294:D294"/>
    <mergeCell ref="E294:BC294"/>
    <mergeCell ref="A295:D295"/>
    <mergeCell ref="E295:BC295"/>
    <mergeCell ref="A296:D296"/>
    <mergeCell ref="E296:BC296"/>
    <mergeCell ref="A297:D297"/>
    <mergeCell ref="E297:BC297"/>
    <mergeCell ref="AB299:AF299"/>
    <mergeCell ref="AG299:AL299"/>
    <mergeCell ref="AM299:AR299"/>
    <mergeCell ref="AS299:AV299"/>
    <mergeCell ref="AW299:BA299"/>
    <mergeCell ref="BB299:BC299"/>
    <mergeCell ref="A299:A300"/>
    <mergeCell ref="B299:L300"/>
    <mergeCell ref="M299:S300"/>
    <mergeCell ref="T299:AA300"/>
    <mergeCell ref="AB300:AF300"/>
    <mergeCell ref="AG300:AL300"/>
    <mergeCell ref="AM300:AR300"/>
    <mergeCell ref="AS300:AV300"/>
    <mergeCell ref="AW300:BA300"/>
    <mergeCell ref="BB300:BC300"/>
    <mergeCell ref="A287:Q287"/>
    <mergeCell ref="R287:W287"/>
    <mergeCell ref="X287:AB287"/>
    <mergeCell ref="AC287:AG287"/>
    <mergeCell ref="AH287:AM287"/>
    <mergeCell ref="AN287:AS287"/>
    <mergeCell ref="AT287:AW287"/>
    <mergeCell ref="AX287:BB287"/>
    <mergeCell ref="A288:Q288"/>
    <mergeCell ref="R288:W288"/>
    <mergeCell ref="X288:AB288"/>
    <mergeCell ref="AC288:AG288"/>
    <mergeCell ref="AH288:AM288"/>
    <mergeCell ref="AN288:AS288"/>
    <mergeCell ref="AT288:AW288"/>
    <mergeCell ref="AX288:BB288"/>
    <mergeCell ref="A290:C290"/>
    <mergeCell ref="D290:AX290"/>
    <mergeCell ref="AY290:BC290"/>
    <mergeCell ref="A283:AH283"/>
    <mergeCell ref="AO283:BC283"/>
    <mergeCell ref="R284:AB284"/>
    <mergeCell ref="AC284:AG284"/>
    <mergeCell ref="AH284:AM284"/>
    <mergeCell ref="AN284:AS284"/>
    <mergeCell ref="AT284:AW284"/>
    <mergeCell ref="AX284:BB284"/>
    <mergeCell ref="A284:Q285"/>
    <mergeCell ref="R285:W285"/>
    <mergeCell ref="X285:AB285"/>
    <mergeCell ref="AC285:AG285"/>
    <mergeCell ref="AH285:AM285"/>
    <mergeCell ref="AN285:AS285"/>
    <mergeCell ref="AT285:AW285"/>
    <mergeCell ref="AX285:BB285"/>
    <mergeCell ref="A286:Q286"/>
    <mergeCell ref="R286:W286"/>
    <mergeCell ref="X286:AB286"/>
    <mergeCell ref="AC286:AG286"/>
    <mergeCell ref="AH286:AM286"/>
    <mergeCell ref="AN286:AS286"/>
    <mergeCell ref="AT286:AW286"/>
    <mergeCell ref="AX286:BB286"/>
    <mergeCell ref="B280:L280"/>
    <mergeCell ref="M280:S280"/>
    <mergeCell ref="T280:AA280"/>
    <mergeCell ref="AB280:AF280"/>
    <mergeCell ref="AG280:AL280"/>
    <mergeCell ref="AM280:AR280"/>
    <mergeCell ref="AS280:AV280"/>
    <mergeCell ref="AW280:BA280"/>
    <mergeCell ref="BB280:BC280"/>
    <mergeCell ref="B281:L281"/>
    <mergeCell ref="M281:S281"/>
    <mergeCell ref="T281:AA281"/>
    <mergeCell ref="AB281:AF281"/>
    <mergeCell ref="AG281:AL281"/>
    <mergeCell ref="AM281:AR281"/>
    <mergeCell ref="AS281:AV281"/>
    <mergeCell ref="AW281:BA281"/>
    <mergeCell ref="BB281:BC281"/>
    <mergeCell ref="B278:L278"/>
    <mergeCell ref="M278:S278"/>
    <mergeCell ref="T278:AA278"/>
    <mergeCell ref="AB278:AF278"/>
    <mergeCell ref="AG278:AL278"/>
    <mergeCell ref="AM278:AR278"/>
    <mergeCell ref="AS278:AV278"/>
    <mergeCell ref="AW278:BA278"/>
    <mergeCell ref="BB278:BC278"/>
    <mergeCell ref="B279:L279"/>
    <mergeCell ref="M279:S279"/>
    <mergeCell ref="T279:AA279"/>
    <mergeCell ref="AB279:AF279"/>
    <mergeCell ref="AG279:AL279"/>
    <mergeCell ref="AM279:AR279"/>
    <mergeCell ref="AS279:AV279"/>
    <mergeCell ref="AW279:BA279"/>
    <mergeCell ref="BB279:BC279"/>
    <mergeCell ref="B276:L276"/>
    <mergeCell ref="M276:S276"/>
    <mergeCell ref="T276:AA276"/>
    <mergeCell ref="AB276:AF276"/>
    <mergeCell ref="AG276:AL276"/>
    <mergeCell ref="AM276:AR276"/>
    <mergeCell ref="AS276:AV276"/>
    <mergeCell ref="AW276:BA276"/>
    <mergeCell ref="BB276:BC276"/>
    <mergeCell ref="B277:L277"/>
    <mergeCell ref="M277:S277"/>
    <mergeCell ref="T277:AA277"/>
    <mergeCell ref="AB277:AF277"/>
    <mergeCell ref="AG277:AL277"/>
    <mergeCell ref="AM277:AR277"/>
    <mergeCell ref="AS277:AV277"/>
    <mergeCell ref="AW277:BA277"/>
    <mergeCell ref="BB277:BC277"/>
    <mergeCell ref="B274:L274"/>
    <mergeCell ref="M274:S274"/>
    <mergeCell ref="T274:AA274"/>
    <mergeCell ref="AB274:AF274"/>
    <mergeCell ref="AG274:AL274"/>
    <mergeCell ref="AM274:AR274"/>
    <mergeCell ref="AS274:AV274"/>
    <mergeCell ref="AW274:BA274"/>
    <mergeCell ref="BB274:BC274"/>
    <mergeCell ref="B275:L275"/>
    <mergeCell ref="M275:S275"/>
    <mergeCell ref="T275:AA275"/>
    <mergeCell ref="AB275:AF275"/>
    <mergeCell ref="AG275:AL275"/>
    <mergeCell ref="AM275:AR275"/>
    <mergeCell ref="AS275:AV275"/>
    <mergeCell ref="AW275:BA275"/>
    <mergeCell ref="BB275:BC275"/>
    <mergeCell ref="B272:L272"/>
    <mergeCell ref="M272:S272"/>
    <mergeCell ref="T272:AA272"/>
    <mergeCell ref="AB272:AF272"/>
    <mergeCell ref="AG272:AL272"/>
    <mergeCell ref="AM272:AR272"/>
    <mergeCell ref="AS272:AV272"/>
    <mergeCell ref="AW272:BA272"/>
    <mergeCell ref="BB272:BC272"/>
    <mergeCell ref="B273:L273"/>
    <mergeCell ref="M273:S273"/>
    <mergeCell ref="T273:AA273"/>
    <mergeCell ref="AB273:AF273"/>
    <mergeCell ref="AG273:AL273"/>
    <mergeCell ref="AM273:AR273"/>
    <mergeCell ref="AS273:AV273"/>
    <mergeCell ref="AW273:BA273"/>
    <mergeCell ref="BB273:BC273"/>
    <mergeCell ref="B270:L270"/>
    <mergeCell ref="M270:S270"/>
    <mergeCell ref="T270:AA270"/>
    <mergeCell ref="AB270:AF270"/>
    <mergeCell ref="AG270:AL270"/>
    <mergeCell ref="AM270:AR270"/>
    <mergeCell ref="AS270:AV270"/>
    <mergeCell ref="AW270:BA270"/>
    <mergeCell ref="BB270:BC270"/>
    <mergeCell ref="B271:L271"/>
    <mergeCell ref="M271:S271"/>
    <mergeCell ref="T271:AA271"/>
    <mergeCell ref="AB271:AF271"/>
    <mergeCell ref="AG271:AL271"/>
    <mergeCell ref="AM271:AR271"/>
    <mergeCell ref="AS271:AV271"/>
    <mergeCell ref="AW271:BA271"/>
    <mergeCell ref="BB271:BC271"/>
    <mergeCell ref="B268:L268"/>
    <mergeCell ref="M268:S268"/>
    <mergeCell ref="T268:AA268"/>
    <mergeCell ref="AB268:AF268"/>
    <mergeCell ref="AG268:AL268"/>
    <mergeCell ref="AM268:AR268"/>
    <mergeCell ref="AS268:AV268"/>
    <mergeCell ref="AW268:BA268"/>
    <mergeCell ref="BB268:BC268"/>
    <mergeCell ref="B269:L269"/>
    <mergeCell ref="M269:S269"/>
    <mergeCell ref="T269:AA269"/>
    <mergeCell ref="AB269:AF269"/>
    <mergeCell ref="AG269:AL269"/>
    <mergeCell ref="AM269:AR269"/>
    <mergeCell ref="AS269:AV269"/>
    <mergeCell ref="AW269:BA269"/>
    <mergeCell ref="BB269:BC269"/>
    <mergeCell ref="B266:L266"/>
    <mergeCell ref="M266:S266"/>
    <mergeCell ref="T266:AA266"/>
    <mergeCell ref="AB266:AF266"/>
    <mergeCell ref="AG266:AL266"/>
    <mergeCell ref="AM266:AR266"/>
    <mergeCell ref="AS266:AV266"/>
    <mergeCell ref="AW266:BA266"/>
    <mergeCell ref="BB266:BC266"/>
    <mergeCell ref="B267:L267"/>
    <mergeCell ref="M267:S267"/>
    <mergeCell ref="T267:AA267"/>
    <mergeCell ref="AB267:AF267"/>
    <mergeCell ref="AG267:AL267"/>
    <mergeCell ref="AM267:AR267"/>
    <mergeCell ref="AS267:AV267"/>
    <mergeCell ref="AW267:BA267"/>
    <mergeCell ref="BB267:BC267"/>
    <mergeCell ref="B264:L264"/>
    <mergeCell ref="M264:S264"/>
    <mergeCell ref="T264:AA264"/>
    <mergeCell ref="AB264:AF264"/>
    <mergeCell ref="AG264:AL264"/>
    <mergeCell ref="AM264:AR264"/>
    <mergeCell ref="AS264:AV264"/>
    <mergeCell ref="AW264:BA264"/>
    <mergeCell ref="BB264:BC264"/>
    <mergeCell ref="B265:L265"/>
    <mergeCell ref="M265:S265"/>
    <mergeCell ref="T265:AA265"/>
    <mergeCell ref="AB265:AF265"/>
    <mergeCell ref="AG265:AL265"/>
    <mergeCell ref="AM265:AR265"/>
    <mergeCell ref="AS265:AV265"/>
    <mergeCell ref="AW265:BA265"/>
    <mergeCell ref="BB265:BC265"/>
    <mergeCell ref="B262:L262"/>
    <mergeCell ref="M262:S262"/>
    <mergeCell ref="T262:AA262"/>
    <mergeCell ref="AB262:AF262"/>
    <mergeCell ref="AG262:AL262"/>
    <mergeCell ref="AM262:AR262"/>
    <mergeCell ref="AS262:AV262"/>
    <mergeCell ref="AW262:BA262"/>
    <mergeCell ref="BB262:BC262"/>
    <mergeCell ref="B263:L263"/>
    <mergeCell ref="M263:S263"/>
    <mergeCell ref="T263:AA263"/>
    <mergeCell ref="AB263:AF263"/>
    <mergeCell ref="AG263:AL263"/>
    <mergeCell ref="AM263:AR263"/>
    <mergeCell ref="AS263:AV263"/>
    <mergeCell ref="AW263:BA263"/>
    <mergeCell ref="BB263:BC263"/>
    <mergeCell ref="B260:L260"/>
    <mergeCell ref="M260:S260"/>
    <mergeCell ref="T260:AA260"/>
    <mergeCell ref="AB260:AF260"/>
    <mergeCell ref="AG260:AL260"/>
    <mergeCell ref="AM260:AR260"/>
    <mergeCell ref="AS260:AV260"/>
    <mergeCell ref="AW260:BA260"/>
    <mergeCell ref="BB260:BC260"/>
    <mergeCell ref="B261:L261"/>
    <mergeCell ref="M261:S261"/>
    <mergeCell ref="T261:AA261"/>
    <mergeCell ref="AB261:AF261"/>
    <mergeCell ref="AG261:AL261"/>
    <mergeCell ref="AM261:AR261"/>
    <mergeCell ref="AS261:AV261"/>
    <mergeCell ref="AW261:BA261"/>
    <mergeCell ref="BB261:BC261"/>
    <mergeCell ref="B258:L258"/>
    <mergeCell ref="M258:S258"/>
    <mergeCell ref="T258:AA258"/>
    <mergeCell ref="AB258:AF258"/>
    <mergeCell ref="AG258:AL258"/>
    <mergeCell ref="AM258:AR258"/>
    <mergeCell ref="AS258:AV258"/>
    <mergeCell ref="AW258:BA258"/>
    <mergeCell ref="BB258:BC258"/>
    <mergeCell ref="B259:L259"/>
    <mergeCell ref="M259:S259"/>
    <mergeCell ref="T259:AA259"/>
    <mergeCell ref="AB259:AF259"/>
    <mergeCell ref="AG259:AL259"/>
    <mergeCell ref="AM259:AR259"/>
    <mergeCell ref="AS259:AV259"/>
    <mergeCell ref="AW259:BA259"/>
    <mergeCell ref="BB259:BC259"/>
    <mergeCell ref="A251:D251"/>
    <mergeCell ref="E251:BC251"/>
    <mergeCell ref="A252:D252"/>
    <mergeCell ref="E252:BC252"/>
    <mergeCell ref="A253:D253"/>
    <mergeCell ref="E253:BC253"/>
    <mergeCell ref="A254:D254"/>
    <mergeCell ref="E254:BC254"/>
    <mergeCell ref="AB256:AF256"/>
    <mergeCell ref="AG256:AL256"/>
    <mergeCell ref="AM256:AR256"/>
    <mergeCell ref="AS256:AV256"/>
    <mergeCell ref="AW256:BA256"/>
    <mergeCell ref="BB256:BC256"/>
    <mergeCell ref="A256:A257"/>
    <mergeCell ref="B256:L257"/>
    <mergeCell ref="M256:S257"/>
    <mergeCell ref="T256:AA257"/>
    <mergeCell ref="AB257:AF257"/>
    <mergeCell ref="AG257:AL257"/>
    <mergeCell ref="AM257:AR257"/>
    <mergeCell ref="AS257:AV257"/>
    <mergeCell ref="AW257:BA257"/>
    <mergeCell ref="BB257:BC257"/>
    <mergeCell ref="A245:Q245"/>
    <mergeCell ref="R245:W245"/>
    <mergeCell ref="X245:AB245"/>
    <mergeCell ref="AC245:AG245"/>
    <mergeCell ref="AH245:AM245"/>
    <mergeCell ref="AN245:AS245"/>
    <mergeCell ref="AT245:AW245"/>
    <mergeCell ref="AX245:BB245"/>
    <mergeCell ref="A247:C247"/>
    <mergeCell ref="D247:AX247"/>
    <mergeCell ref="AY247:BC247"/>
    <mergeCell ref="A248:C248"/>
    <mergeCell ref="D248:AX248"/>
    <mergeCell ref="AY248:BC248"/>
    <mergeCell ref="A249:C249"/>
    <mergeCell ref="D249:AX249"/>
    <mergeCell ref="AY249:BC249"/>
    <mergeCell ref="A242:Q242"/>
    <mergeCell ref="R242:W242"/>
    <mergeCell ref="X242:AB242"/>
    <mergeCell ref="AC242:AG242"/>
    <mergeCell ref="AH242:AM242"/>
    <mergeCell ref="AN242:AS242"/>
    <mergeCell ref="AT242:AW242"/>
    <mergeCell ref="AX242:BB242"/>
    <mergeCell ref="A243:Q243"/>
    <mergeCell ref="R243:W243"/>
    <mergeCell ref="X243:AB243"/>
    <mergeCell ref="AC243:AG243"/>
    <mergeCell ref="AH243:AM243"/>
    <mergeCell ref="AN243:AS243"/>
    <mergeCell ref="AT243:AW243"/>
    <mergeCell ref="AX243:BB243"/>
    <mergeCell ref="A244:Q244"/>
    <mergeCell ref="R244:W244"/>
    <mergeCell ref="X244:AB244"/>
    <mergeCell ref="AC244:AG244"/>
    <mergeCell ref="AH244:AM244"/>
    <mergeCell ref="AN244:AS244"/>
    <mergeCell ref="AT244:AW244"/>
    <mergeCell ref="AX244:BB244"/>
    <mergeCell ref="A239:Q239"/>
    <mergeCell ref="R239:W239"/>
    <mergeCell ref="X239:AB239"/>
    <mergeCell ref="AC239:AG239"/>
    <mergeCell ref="AH239:AM239"/>
    <mergeCell ref="AN239:AS239"/>
    <mergeCell ref="AT239:AW239"/>
    <mergeCell ref="AX239:BB239"/>
    <mergeCell ref="A240:Q240"/>
    <mergeCell ref="R240:W240"/>
    <mergeCell ref="X240:AB240"/>
    <mergeCell ref="AC240:AG240"/>
    <mergeCell ref="AH240:AM240"/>
    <mergeCell ref="AN240:AS240"/>
    <mergeCell ref="AT240:AW240"/>
    <mergeCell ref="AX240:BB240"/>
    <mergeCell ref="A241:Q241"/>
    <mergeCell ref="R241:W241"/>
    <mergeCell ref="X241:AB241"/>
    <mergeCell ref="AC241:AG241"/>
    <mergeCell ref="AH241:AM241"/>
    <mergeCell ref="AN241:AS241"/>
    <mergeCell ref="AT241:AW241"/>
    <mergeCell ref="AX241:BB241"/>
    <mergeCell ref="A236:Q236"/>
    <mergeCell ref="R236:W236"/>
    <mergeCell ref="X236:AB236"/>
    <mergeCell ref="AC236:AG236"/>
    <mergeCell ref="AH236:AM236"/>
    <mergeCell ref="AN236:AS236"/>
    <mergeCell ref="AT236:AW236"/>
    <mergeCell ref="AX236:BB236"/>
    <mergeCell ref="A237:Q237"/>
    <mergeCell ref="R237:W237"/>
    <mergeCell ref="X237:AB237"/>
    <mergeCell ref="AC237:AG237"/>
    <mergeCell ref="AH237:AM237"/>
    <mergeCell ref="AN237:AS237"/>
    <mergeCell ref="AT237:AW237"/>
    <mergeCell ref="AX237:BB237"/>
    <mergeCell ref="A238:Q238"/>
    <mergeCell ref="R238:W238"/>
    <mergeCell ref="X238:AB238"/>
    <mergeCell ref="AC238:AG238"/>
    <mergeCell ref="AH238:AM238"/>
    <mergeCell ref="AN238:AS238"/>
    <mergeCell ref="AT238:AW238"/>
    <mergeCell ref="AX238:BB238"/>
    <mergeCell ref="A233:Q233"/>
    <mergeCell ref="R233:W233"/>
    <mergeCell ref="X233:AB233"/>
    <mergeCell ref="AC233:AG233"/>
    <mergeCell ref="AH233:AM233"/>
    <mergeCell ref="AN233:AS233"/>
    <mergeCell ref="AT233:AW233"/>
    <mergeCell ref="AX233:BB233"/>
    <mergeCell ref="A234:Q234"/>
    <mergeCell ref="R234:W234"/>
    <mergeCell ref="X234:AB234"/>
    <mergeCell ref="AC234:AG234"/>
    <mergeCell ref="AH234:AM234"/>
    <mergeCell ref="AN234:AS234"/>
    <mergeCell ref="AT234:AW234"/>
    <mergeCell ref="AX234:BB234"/>
    <mergeCell ref="A235:Q235"/>
    <mergeCell ref="R235:W235"/>
    <mergeCell ref="X235:AB235"/>
    <mergeCell ref="AC235:AG235"/>
    <mergeCell ref="AH235:AM235"/>
    <mergeCell ref="AN235:AS235"/>
    <mergeCell ref="AT235:AW235"/>
    <mergeCell ref="AX235:BB235"/>
    <mergeCell ref="AT229:AW229"/>
    <mergeCell ref="AX229:BB229"/>
    <mergeCell ref="A230:Q230"/>
    <mergeCell ref="R230:W230"/>
    <mergeCell ref="X230:AB230"/>
    <mergeCell ref="AC230:AG230"/>
    <mergeCell ref="AH230:AM230"/>
    <mergeCell ref="AN230:AS230"/>
    <mergeCell ref="AT230:AW230"/>
    <mergeCell ref="AX230:BB230"/>
    <mergeCell ref="A232:Q232"/>
    <mergeCell ref="R232:W232"/>
    <mergeCell ref="X232:AB232"/>
    <mergeCell ref="AC232:AG232"/>
    <mergeCell ref="AH232:AM232"/>
    <mergeCell ref="AN232:AS232"/>
    <mergeCell ref="AT232:AW232"/>
    <mergeCell ref="AX232:BB232"/>
    <mergeCell ref="AT231:AW231"/>
    <mergeCell ref="AX231:BB231"/>
    <mergeCell ref="A231:Q231"/>
    <mergeCell ref="R231:W231"/>
    <mergeCell ref="X231:AB231"/>
    <mergeCell ref="AC231:AG231"/>
    <mergeCell ref="AH231:AM231"/>
    <mergeCell ref="AN231:AS231"/>
    <mergeCell ref="AT226:AW226"/>
    <mergeCell ref="AX226:BB226"/>
    <mergeCell ref="A227:Q227"/>
    <mergeCell ref="R227:W227"/>
    <mergeCell ref="X227:AB227"/>
    <mergeCell ref="AC227:AG227"/>
    <mergeCell ref="AH227:AM227"/>
    <mergeCell ref="AN227:AS227"/>
    <mergeCell ref="AT227:AW227"/>
    <mergeCell ref="AX227:BB227"/>
    <mergeCell ref="A228:Q228"/>
    <mergeCell ref="R228:W228"/>
    <mergeCell ref="X228:AB228"/>
    <mergeCell ref="AC228:AG228"/>
    <mergeCell ref="AH228:AM228"/>
    <mergeCell ref="AN228:AS228"/>
    <mergeCell ref="AT228:AW228"/>
    <mergeCell ref="AX228:BB228"/>
    <mergeCell ref="AT223:AW223"/>
    <mergeCell ref="AX223:BB223"/>
    <mergeCell ref="A224:Q224"/>
    <mergeCell ref="R224:W224"/>
    <mergeCell ref="X224:AB224"/>
    <mergeCell ref="AC224:AG224"/>
    <mergeCell ref="AH224:AM224"/>
    <mergeCell ref="AN224:AS224"/>
    <mergeCell ref="AT224:AW224"/>
    <mergeCell ref="AX224:BB224"/>
    <mergeCell ref="A225:Q225"/>
    <mergeCell ref="R225:W225"/>
    <mergeCell ref="X225:AB225"/>
    <mergeCell ref="AC225:AG225"/>
    <mergeCell ref="AH225:AM225"/>
    <mergeCell ref="AN225:AS225"/>
    <mergeCell ref="AT225:AW225"/>
    <mergeCell ref="AX225:BB225"/>
    <mergeCell ref="A220:Q220"/>
    <mergeCell ref="R220:W220"/>
    <mergeCell ref="X220:AB220"/>
    <mergeCell ref="AC220:AG220"/>
    <mergeCell ref="AH220:AM220"/>
    <mergeCell ref="AN220:AS220"/>
    <mergeCell ref="AT220:AW220"/>
    <mergeCell ref="AX220:BB220"/>
    <mergeCell ref="A221:Q221"/>
    <mergeCell ref="R221:W221"/>
    <mergeCell ref="X221:AB221"/>
    <mergeCell ref="AC221:AG221"/>
    <mergeCell ref="AH221:AM221"/>
    <mergeCell ref="AN221:AS221"/>
    <mergeCell ref="AT221:AW221"/>
    <mergeCell ref="AX221:BB221"/>
    <mergeCell ref="A222:Q222"/>
    <mergeCell ref="R222:W222"/>
    <mergeCell ref="X222:AB222"/>
    <mergeCell ref="AC222:AG222"/>
    <mergeCell ref="AH222:AM222"/>
    <mergeCell ref="AN222:AS222"/>
    <mergeCell ref="AT222:AW222"/>
    <mergeCell ref="AX222:BB222"/>
    <mergeCell ref="A217:Q217"/>
    <mergeCell ref="R217:W217"/>
    <mergeCell ref="X217:AB217"/>
    <mergeCell ref="AC217:AG217"/>
    <mergeCell ref="AH217:AM217"/>
    <mergeCell ref="AN217:AS217"/>
    <mergeCell ref="AT217:AW217"/>
    <mergeCell ref="AX217:BB217"/>
    <mergeCell ref="A218:Q218"/>
    <mergeCell ref="R218:W218"/>
    <mergeCell ref="X218:AB218"/>
    <mergeCell ref="AC218:AG218"/>
    <mergeCell ref="AH218:AM218"/>
    <mergeCell ref="AN218:AS218"/>
    <mergeCell ref="AT218:AW218"/>
    <mergeCell ref="AX218:BB218"/>
    <mergeCell ref="A219:Q219"/>
    <mergeCell ref="R219:W219"/>
    <mergeCell ref="X219:AB219"/>
    <mergeCell ref="AC219:AG219"/>
    <mergeCell ref="AH219:AM219"/>
    <mergeCell ref="AN219:AS219"/>
    <mergeCell ref="AT219:AW219"/>
    <mergeCell ref="AX219:BB219"/>
    <mergeCell ref="A214:Q214"/>
    <mergeCell ref="R214:W214"/>
    <mergeCell ref="X214:AB214"/>
    <mergeCell ref="AC214:AG214"/>
    <mergeCell ref="AH214:AM214"/>
    <mergeCell ref="AN214:AS214"/>
    <mergeCell ref="AT214:AW214"/>
    <mergeCell ref="AX214:BB214"/>
    <mergeCell ref="A215:Q215"/>
    <mergeCell ref="R215:W215"/>
    <mergeCell ref="X215:AB215"/>
    <mergeCell ref="AC215:AG215"/>
    <mergeCell ref="AH215:AM215"/>
    <mergeCell ref="AN215:AS215"/>
    <mergeCell ref="AT215:AW215"/>
    <mergeCell ref="AX215:BB215"/>
    <mergeCell ref="A216:Q216"/>
    <mergeCell ref="R216:W216"/>
    <mergeCell ref="X216:AB216"/>
    <mergeCell ref="AC216:AG216"/>
    <mergeCell ref="AH216:AM216"/>
    <mergeCell ref="AN216:AS216"/>
    <mergeCell ref="AT216:AW216"/>
    <mergeCell ref="AX216:BB216"/>
    <mergeCell ref="A211:Q211"/>
    <mergeCell ref="R211:W211"/>
    <mergeCell ref="X211:AB211"/>
    <mergeCell ref="AC211:AG211"/>
    <mergeCell ref="AH211:AM211"/>
    <mergeCell ref="AN211:AS211"/>
    <mergeCell ref="AT211:AW211"/>
    <mergeCell ref="AX211:BB211"/>
    <mergeCell ref="A212:Q212"/>
    <mergeCell ref="R212:W212"/>
    <mergeCell ref="X212:AB212"/>
    <mergeCell ref="AC212:AG212"/>
    <mergeCell ref="AH212:AM212"/>
    <mergeCell ref="AN212:AS212"/>
    <mergeCell ref="AT212:AW212"/>
    <mergeCell ref="AX212:BB212"/>
    <mergeCell ref="A213:Q213"/>
    <mergeCell ref="R213:W213"/>
    <mergeCell ref="X213:AB213"/>
    <mergeCell ref="AC213:AG213"/>
    <mergeCell ref="AH213:AM213"/>
    <mergeCell ref="AN213:AS213"/>
    <mergeCell ref="AT213:AW213"/>
    <mergeCell ref="AX213:BB213"/>
    <mergeCell ref="B206:L206"/>
    <mergeCell ref="M206:S206"/>
    <mergeCell ref="T206:AA206"/>
    <mergeCell ref="AB206:AF206"/>
    <mergeCell ref="AG206:AL206"/>
    <mergeCell ref="AM206:AR206"/>
    <mergeCell ref="AS206:AV206"/>
    <mergeCell ref="AW206:BA206"/>
    <mergeCell ref="BB206:BC206"/>
    <mergeCell ref="A208:AH208"/>
    <mergeCell ref="AO208:BC208"/>
    <mergeCell ref="R209:AB209"/>
    <mergeCell ref="AC209:AG209"/>
    <mergeCell ref="AH209:AM209"/>
    <mergeCell ref="AN209:AS209"/>
    <mergeCell ref="AT209:AW209"/>
    <mergeCell ref="AX209:BB209"/>
    <mergeCell ref="A209:Q210"/>
    <mergeCell ref="R210:W210"/>
    <mergeCell ref="X210:AB210"/>
    <mergeCell ref="AC210:AG210"/>
    <mergeCell ref="AH210:AM210"/>
    <mergeCell ref="AN210:AS210"/>
    <mergeCell ref="AT210:AW210"/>
    <mergeCell ref="AX210:BB210"/>
    <mergeCell ref="B204:L204"/>
    <mergeCell ref="M204:S204"/>
    <mergeCell ref="T204:AA204"/>
    <mergeCell ref="AB204:AF204"/>
    <mergeCell ref="AG204:AL204"/>
    <mergeCell ref="AM204:AR204"/>
    <mergeCell ref="AS204:AV204"/>
    <mergeCell ref="AW204:BA204"/>
    <mergeCell ref="BB204:BC204"/>
    <mergeCell ref="B205:L205"/>
    <mergeCell ref="M205:S205"/>
    <mergeCell ref="T205:AA205"/>
    <mergeCell ref="AB205:AF205"/>
    <mergeCell ref="AG205:AL205"/>
    <mergeCell ref="AM205:AR205"/>
    <mergeCell ref="AS205:AV205"/>
    <mergeCell ref="AW205:BA205"/>
    <mergeCell ref="BB205:BC205"/>
    <mergeCell ref="B202:L202"/>
    <mergeCell ref="M202:S202"/>
    <mergeCell ref="T202:AA202"/>
    <mergeCell ref="AB202:AF202"/>
    <mergeCell ref="AG202:AL202"/>
    <mergeCell ref="AM202:AR202"/>
    <mergeCell ref="AS202:AV202"/>
    <mergeCell ref="AW202:BA202"/>
    <mergeCell ref="BB202:BC202"/>
    <mergeCell ref="B203:L203"/>
    <mergeCell ref="M203:S203"/>
    <mergeCell ref="T203:AA203"/>
    <mergeCell ref="AB203:AF203"/>
    <mergeCell ref="AG203:AL203"/>
    <mergeCell ref="AM203:AR203"/>
    <mergeCell ref="AS203:AV203"/>
    <mergeCell ref="AW203:BA203"/>
    <mergeCell ref="BB203:BC203"/>
    <mergeCell ref="B200:L200"/>
    <mergeCell ref="M200:S200"/>
    <mergeCell ref="T200:AA200"/>
    <mergeCell ref="AB200:AF200"/>
    <mergeCell ref="AG200:AL200"/>
    <mergeCell ref="AM200:AR200"/>
    <mergeCell ref="AS200:AV200"/>
    <mergeCell ref="AW200:BA200"/>
    <mergeCell ref="BB200:BC200"/>
    <mergeCell ref="B201:L201"/>
    <mergeCell ref="M201:S201"/>
    <mergeCell ref="T201:AA201"/>
    <mergeCell ref="AB201:AF201"/>
    <mergeCell ref="AG201:AL201"/>
    <mergeCell ref="AM201:AR201"/>
    <mergeCell ref="AS201:AV201"/>
    <mergeCell ref="AW201:BA201"/>
    <mergeCell ref="BB201:BC201"/>
    <mergeCell ref="B198:L198"/>
    <mergeCell ref="M198:S198"/>
    <mergeCell ref="T198:AA198"/>
    <mergeCell ref="AB198:AF198"/>
    <mergeCell ref="AG198:AL198"/>
    <mergeCell ref="AM198:AR198"/>
    <mergeCell ref="AS198:AV198"/>
    <mergeCell ref="AW198:BA198"/>
    <mergeCell ref="BB198:BC198"/>
    <mergeCell ref="B199:L199"/>
    <mergeCell ref="M199:S199"/>
    <mergeCell ref="T199:AA199"/>
    <mergeCell ref="AB199:AF199"/>
    <mergeCell ref="AG199:AL199"/>
    <mergeCell ref="AM199:AR199"/>
    <mergeCell ref="AS199:AV199"/>
    <mergeCell ref="AW199:BA199"/>
    <mergeCell ref="BB199:BC199"/>
    <mergeCell ref="B196:L196"/>
    <mergeCell ref="M196:S196"/>
    <mergeCell ref="T196:AA196"/>
    <mergeCell ref="AB196:AF196"/>
    <mergeCell ref="AG196:AL196"/>
    <mergeCell ref="AM196:AR196"/>
    <mergeCell ref="AS196:AV196"/>
    <mergeCell ref="AW196:BA196"/>
    <mergeCell ref="BB196:BC196"/>
    <mergeCell ref="B197:L197"/>
    <mergeCell ref="M197:S197"/>
    <mergeCell ref="T197:AA197"/>
    <mergeCell ref="AB197:AF197"/>
    <mergeCell ref="AG197:AL197"/>
    <mergeCell ref="AM197:AR197"/>
    <mergeCell ref="AS197:AV197"/>
    <mergeCell ref="AW197:BA197"/>
    <mergeCell ref="BB197:BC197"/>
    <mergeCell ref="B194:L194"/>
    <mergeCell ref="M194:S194"/>
    <mergeCell ref="T194:AA194"/>
    <mergeCell ref="AB194:AF194"/>
    <mergeCell ref="AG194:AL194"/>
    <mergeCell ref="AM194:AR194"/>
    <mergeCell ref="AS194:AV194"/>
    <mergeCell ref="AW194:BA194"/>
    <mergeCell ref="BB194:BC194"/>
    <mergeCell ref="B195:L195"/>
    <mergeCell ref="M195:S195"/>
    <mergeCell ref="T195:AA195"/>
    <mergeCell ref="AB195:AF195"/>
    <mergeCell ref="AG195:AL195"/>
    <mergeCell ref="AM195:AR195"/>
    <mergeCell ref="AS195:AV195"/>
    <mergeCell ref="AW195:BA195"/>
    <mergeCell ref="BB195:BC195"/>
    <mergeCell ref="B192:L192"/>
    <mergeCell ref="M192:S192"/>
    <mergeCell ref="T192:AA192"/>
    <mergeCell ref="AB192:AF192"/>
    <mergeCell ref="AG192:AL192"/>
    <mergeCell ref="AM192:AR192"/>
    <mergeCell ref="AS192:AV192"/>
    <mergeCell ref="AW192:BA192"/>
    <mergeCell ref="BB192:BC192"/>
    <mergeCell ref="B193:L193"/>
    <mergeCell ref="M193:S193"/>
    <mergeCell ref="T193:AA193"/>
    <mergeCell ref="AB193:AF193"/>
    <mergeCell ref="AG193:AL193"/>
    <mergeCell ref="AM193:AR193"/>
    <mergeCell ref="AS193:AV193"/>
    <mergeCell ref="AW193:BA193"/>
    <mergeCell ref="BB193:BC193"/>
    <mergeCell ref="A182:C182"/>
    <mergeCell ref="D182:AX182"/>
    <mergeCell ref="AY182:BC182"/>
    <mergeCell ref="A183:C183"/>
    <mergeCell ref="D183:AX183"/>
    <mergeCell ref="AY183:BC183"/>
    <mergeCell ref="A185:D185"/>
    <mergeCell ref="E185:BC185"/>
    <mergeCell ref="A186:D186"/>
    <mergeCell ref="E186:BC186"/>
    <mergeCell ref="A187:D187"/>
    <mergeCell ref="E187:BC187"/>
    <mergeCell ref="A188:D188"/>
    <mergeCell ref="E188:BC188"/>
    <mergeCell ref="AB190:AF190"/>
    <mergeCell ref="AG190:AL190"/>
    <mergeCell ref="AM190:AR190"/>
    <mergeCell ref="AS190:AV190"/>
    <mergeCell ref="AW190:BA190"/>
    <mergeCell ref="BB190:BC190"/>
    <mergeCell ref="A190:A191"/>
    <mergeCell ref="B190:L191"/>
    <mergeCell ref="M190:S191"/>
    <mergeCell ref="T190:AA191"/>
    <mergeCell ref="AB191:AF191"/>
    <mergeCell ref="AG191:AL191"/>
    <mergeCell ref="AM191:AR191"/>
    <mergeCell ref="AS191:AV191"/>
    <mergeCell ref="AW191:BA191"/>
    <mergeCell ref="BB191:BC191"/>
    <mergeCell ref="A178:Q178"/>
    <mergeCell ref="R178:W178"/>
    <mergeCell ref="X178:AB178"/>
    <mergeCell ref="AC178:AG178"/>
    <mergeCell ref="AH178:AM178"/>
    <mergeCell ref="AN178:AS178"/>
    <mergeCell ref="AT178:AW178"/>
    <mergeCell ref="AX178:BB178"/>
    <mergeCell ref="A179:Q179"/>
    <mergeCell ref="R179:W179"/>
    <mergeCell ref="X179:AB179"/>
    <mergeCell ref="AC179:AG179"/>
    <mergeCell ref="AH179:AM179"/>
    <mergeCell ref="AN179:AS179"/>
    <mergeCell ref="AT179:AW179"/>
    <mergeCell ref="AX179:BB179"/>
    <mergeCell ref="A181:C181"/>
    <mergeCell ref="D181:AX181"/>
    <mergeCell ref="AY181:BC181"/>
    <mergeCell ref="A175:Q175"/>
    <mergeCell ref="R175:W175"/>
    <mergeCell ref="X175:AB175"/>
    <mergeCell ref="AC175:AG175"/>
    <mergeCell ref="AH175:AM175"/>
    <mergeCell ref="AN175:AS175"/>
    <mergeCell ref="AT175:AW175"/>
    <mergeCell ref="AX175:BB175"/>
    <mergeCell ref="A176:Q176"/>
    <mergeCell ref="R176:W176"/>
    <mergeCell ref="X176:AB176"/>
    <mergeCell ref="AC176:AG176"/>
    <mergeCell ref="AH176:AM176"/>
    <mergeCell ref="AN176:AS176"/>
    <mergeCell ref="AT176:AW176"/>
    <mergeCell ref="AX176:BB176"/>
    <mergeCell ref="A177:Q177"/>
    <mergeCell ref="R177:W177"/>
    <mergeCell ref="X177:AB177"/>
    <mergeCell ref="AC177:AG177"/>
    <mergeCell ref="AH177:AM177"/>
    <mergeCell ref="AN177:AS177"/>
    <mergeCell ref="AT177:AW177"/>
    <mergeCell ref="AX177:BB177"/>
    <mergeCell ref="A172:Q172"/>
    <mergeCell ref="R172:W172"/>
    <mergeCell ref="X172:AB172"/>
    <mergeCell ref="AC172:AG172"/>
    <mergeCell ref="AH172:AM172"/>
    <mergeCell ref="AN172:AS172"/>
    <mergeCell ref="AT172:AW172"/>
    <mergeCell ref="AX172:BB172"/>
    <mergeCell ref="A173:Q173"/>
    <mergeCell ref="R173:W173"/>
    <mergeCell ref="X173:AB173"/>
    <mergeCell ref="AC173:AG173"/>
    <mergeCell ref="AH173:AM173"/>
    <mergeCell ref="AN173:AS173"/>
    <mergeCell ref="AT173:AW173"/>
    <mergeCell ref="AX173:BB173"/>
    <mergeCell ref="A174:Q174"/>
    <mergeCell ref="R174:W174"/>
    <mergeCell ref="X174:AB174"/>
    <mergeCell ref="AC174:AG174"/>
    <mergeCell ref="AH174:AM174"/>
    <mergeCell ref="AN174:AS174"/>
    <mergeCell ref="AT174:AW174"/>
    <mergeCell ref="AX174:BB174"/>
    <mergeCell ref="A169:Q169"/>
    <mergeCell ref="R169:W169"/>
    <mergeCell ref="X169:AB169"/>
    <mergeCell ref="AC169:AG169"/>
    <mergeCell ref="AH169:AM169"/>
    <mergeCell ref="AN169:AS169"/>
    <mergeCell ref="AT169:AW169"/>
    <mergeCell ref="AX169:BB169"/>
    <mergeCell ref="A170:Q170"/>
    <mergeCell ref="R170:W170"/>
    <mergeCell ref="X170:AB170"/>
    <mergeCell ref="AC170:AG170"/>
    <mergeCell ref="AH170:AM170"/>
    <mergeCell ref="AN170:AS170"/>
    <mergeCell ref="AT170:AW170"/>
    <mergeCell ref="AX170:BB170"/>
    <mergeCell ref="A171:Q171"/>
    <mergeCell ref="R171:W171"/>
    <mergeCell ref="X171:AB171"/>
    <mergeCell ref="AC171:AG171"/>
    <mergeCell ref="AH171:AM171"/>
    <mergeCell ref="AN171:AS171"/>
    <mergeCell ref="AT171:AW171"/>
    <mergeCell ref="AX171:BB171"/>
    <mergeCell ref="A166:Q166"/>
    <mergeCell ref="R166:W166"/>
    <mergeCell ref="X166:AB166"/>
    <mergeCell ref="AC166:AG166"/>
    <mergeCell ref="AH166:AM166"/>
    <mergeCell ref="AN166:AS166"/>
    <mergeCell ref="AT166:AW166"/>
    <mergeCell ref="AX166:BB166"/>
    <mergeCell ref="A167:Q167"/>
    <mergeCell ref="R167:W167"/>
    <mergeCell ref="X167:AB167"/>
    <mergeCell ref="AC167:AG167"/>
    <mergeCell ref="AH167:AM167"/>
    <mergeCell ref="AN167:AS167"/>
    <mergeCell ref="AT167:AW167"/>
    <mergeCell ref="AX167:BB167"/>
    <mergeCell ref="A168:Q168"/>
    <mergeCell ref="R168:W168"/>
    <mergeCell ref="X168:AB168"/>
    <mergeCell ref="AC168:AG168"/>
    <mergeCell ref="AH168:AM168"/>
    <mergeCell ref="AN168:AS168"/>
    <mergeCell ref="AT168:AW168"/>
    <mergeCell ref="AX168:BB168"/>
    <mergeCell ref="A162:Q162"/>
    <mergeCell ref="R162:W162"/>
    <mergeCell ref="X162:AB162"/>
    <mergeCell ref="AC162:AG162"/>
    <mergeCell ref="AH162:AM162"/>
    <mergeCell ref="AN162:AS162"/>
    <mergeCell ref="AT162:AW162"/>
    <mergeCell ref="AX162:BB162"/>
    <mergeCell ref="A164:Q164"/>
    <mergeCell ref="R164:W164"/>
    <mergeCell ref="X164:AB164"/>
    <mergeCell ref="AC164:AG164"/>
    <mergeCell ref="AH164:AM164"/>
    <mergeCell ref="AN164:AS164"/>
    <mergeCell ref="AT164:AW164"/>
    <mergeCell ref="AX164:BB164"/>
    <mergeCell ref="A158:Q158"/>
    <mergeCell ref="R158:W158"/>
    <mergeCell ref="X158:AB158"/>
    <mergeCell ref="AC158:AG158"/>
    <mergeCell ref="AH158:AM158"/>
    <mergeCell ref="AN158:AS158"/>
    <mergeCell ref="AT158:AW158"/>
    <mergeCell ref="AX158:BB158"/>
    <mergeCell ref="A159:Q159"/>
    <mergeCell ref="R159:W159"/>
    <mergeCell ref="X159:AB159"/>
    <mergeCell ref="AC159:AG159"/>
    <mergeCell ref="AH159:AM159"/>
    <mergeCell ref="AN159:AS159"/>
    <mergeCell ref="AT159:AW159"/>
    <mergeCell ref="AX159:BB159"/>
    <mergeCell ref="A160:Q160"/>
    <mergeCell ref="R160:W160"/>
    <mergeCell ref="X160:AB160"/>
    <mergeCell ref="AC160:AG160"/>
    <mergeCell ref="AH160:AM160"/>
    <mergeCell ref="AN160:AS160"/>
    <mergeCell ref="AT160:AW160"/>
    <mergeCell ref="AX160:BB160"/>
    <mergeCell ref="A155:Q155"/>
    <mergeCell ref="R155:W155"/>
    <mergeCell ref="X155:AB155"/>
    <mergeCell ref="AC155:AG155"/>
    <mergeCell ref="AH155:AM155"/>
    <mergeCell ref="AN155:AS155"/>
    <mergeCell ref="AT155:AW155"/>
    <mergeCell ref="AX155:BB155"/>
    <mergeCell ref="A156:Q156"/>
    <mergeCell ref="R156:W156"/>
    <mergeCell ref="X156:AB156"/>
    <mergeCell ref="AC156:AG156"/>
    <mergeCell ref="AH156:AM156"/>
    <mergeCell ref="AN156:AS156"/>
    <mergeCell ref="AT156:AW156"/>
    <mergeCell ref="AX156:BB156"/>
    <mergeCell ref="A157:Q157"/>
    <mergeCell ref="R157:W157"/>
    <mergeCell ref="X157:AB157"/>
    <mergeCell ref="AC157:AG157"/>
    <mergeCell ref="AH157:AM157"/>
    <mergeCell ref="AN157:AS157"/>
    <mergeCell ref="AT157:AW157"/>
    <mergeCell ref="AX157:BB157"/>
    <mergeCell ref="A152:Q152"/>
    <mergeCell ref="R152:W152"/>
    <mergeCell ref="X152:AB152"/>
    <mergeCell ref="AC152:AG152"/>
    <mergeCell ref="AH152:AM152"/>
    <mergeCell ref="AN152:AS152"/>
    <mergeCell ref="AT152:AW152"/>
    <mergeCell ref="AX152:BB152"/>
    <mergeCell ref="A153:Q153"/>
    <mergeCell ref="R153:W153"/>
    <mergeCell ref="X153:AB153"/>
    <mergeCell ref="AC153:AG153"/>
    <mergeCell ref="AH153:AM153"/>
    <mergeCell ref="AN153:AS153"/>
    <mergeCell ref="AT153:AW153"/>
    <mergeCell ref="AX153:BB153"/>
    <mergeCell ref="A154:Q154"/>
    <mergeCell ref="R154:W154"/>
    <mergeCell ref="X154:AB154"/>
    <mergeCell ref="AC154:AG154"/>
    <mergeCell ref="AH154:AM154"/>
    <mergeCell ref="AN154:AS154"/>
    <mergeCell ref="AT154:AW154"/>
    <mergeCell ref="AX154:BB154"/>
    <mergeCell ref="A127:Q127"/>
    <mergeCell ref="R127:W127"/>
    <mergeCell ref="X127:AB127"/>
    <mergeCell ref="AC127:AG127"/>
    <mergeCell ref="AH127:AM127"/>
    <mergeCell ref="AN127:AS127"/>
    <mergeCell ref="AT127:AW127"/>
    <mergeCell ref="AX127:BB127"/>
    <mergeCell ref="A128:Q128"/>
    <mergeCell ref="R128:W128"/>
    <mergeCell ref="X128:AB128"/>
    <mergeCell ref="AC128:AG128"/>
    <mergeCell ref="AH128:AM128"/>
    <mergeCell ref="AN128:AS128"/>
    <mergeCell ref="AT128:AW128"/>
    <mergeCell ref="AX128:BB128"/>
    <mergeCell ref="A129:Q129"/>
    <mergeCell ref="R129:W129"/>
    <mergeCell ref="X129:AB129"/>
    <mergeCell ref="AC129:AG129"/>
    <mergeCell ref="AH129:AM129"/>
    <mergeCell ref="AN129:AS129"/>
    <mergeCell ref="AT129:AW129"/>
    <mergeCell ref="AX129:BB129"/>
    <mergeCell ref="B122:L122"/>
    <mergeCell ref="M122:S122"/>
    <mergeCell ref="T122:AA122"/>
    <mergeCell ref="AB122:AF122"/>
    <mergeCell ref="AG122:AL122"/>
    <mergeCell ref="AM122:AR122"/>
    <mergeCell ref="AS122:AV122"/>
    <mergeCell ref="AW122:BA122"/>
    <mergeCell ref="BB122:BC122"/>
    <mergeCell ref="A124:AH124"/>
    <mergeCell ref="AO124:BC124"/>
    <mergeCell ref="R125:AB125"/>
    <mergeCell ref="AC125:AG125"/>
    <mergeCell ref="AH125:AM125"/>
    <mergeCell ref="AN125:AS125"/>
    <mergeCell ref="AT125:AW125"/>
    <mergeCell ref="AX125:BB125"/>
    <mergeCell ref="A125:Q126"/>
    <mergeCell ref="R126:W126"/>
    <mergeCell ref="X126:AB126"/>
    <mergeCell ref="AC126:AG126"/>
    <mergeCell ref="AH126:AM126"/>
    <mergeCell ref="AN126:AS126"/>
    <mergeCell ref="AT126:AW126"/>
    <mergeCell ref="AX126:BB126"/>
    <mergeCell ref="B120:L120"/>
    <mergeCell ref="M120:S120"/>
    <mergeCell ref="T120:AA120"/>
    <mergeCell ref="AB120:AF120"/>
    <mergeCell ref="AG120:AL120"/>
    <mergeCell ref="AM120:AR120"/>
    <mergeCell ref="AS120:AV120"/>
    <mergeCell ref="AW120:BA120"/>
    <mergeCell ref="BB120:BC120"/>
    <mergeCell ref="B121:L121"/>
    <mergeCell ref="M121:S121"/>
    <mergeCell ref="T121:AA121"/>
    <mergeCell ref="AB121:AF121"/>
    <mergeCell ref="AG121:AL121"/>
    <mergeCell ref="AM121:AR121"/>
    <mergeCell ref="AS121:AV121"/>
    <mergeCell ref="AW121:BA121"/>
    <mergeCell ref="BB121:BC121"/>
    <mergeCell ref="B118:L118"/>
    <mergeCell ref="M118:S118"/>
    <mergeCell ref="T118:AA118"/>
    <mergeCell ref="AB118:AF118"/>
    <mergeCell ref="AG118:AL118"/>
    <mergeCell ref="AM118:AR118"/>
    <mergeCell ref="AS118:AV118"/>
    <mergeCell ref="AW118:BA118"/>
    <mergeCell ref="BB118:BC118"/>
    <mergeCell ref="B119:L119"/>
    <mergeCell ref="M119:S119"/>
    <mergeCell ref="T119:AA119"/>
    <mergeCell ref="AB119:AF119"/>
    <mergeCell ref="AG119:AL119"/>
    <mergeCell ref="AM119:AR119"/>
    <mergeCell ref="AS119:AV119"/>
    <mergeCell ref="AW119:BA119"/>
    <mergeCell ref="BB119:BC119"/>
    <mergeCell ref="B116:L116"/>
    <mergeCell ref="M116:S116"/>
    <mergeCell ref="T116:AA116"/>
    <mergeCell ref="AB116:AF116"/>
    <mergeCell ref="AG116:AL116"/>
    <mergeCell ref="AM116:AR116"/>
    <mergeCell ref="AS116:AV116"/>
    <mergeCell ref="AW116:BA116"/>
    <mergeCell ref="BB116:BC116"/>
    <mergeCell ref="B117:L117"/>
    <mergeCell ref="M117:S117"/>
    <mergeCell ref="T117:AA117"/>
    <mergeCell ref="AB117:AF117"/>
    <mergeCell ref="AG117:AL117"/>
    <mergeCell ref="AM117:AR117"/>
    <mergeCell ref="AS117:AV117"/>
    <mergeCell ref="AW117:BA117"/>
    <mergeCell ref="BB117:BC117"/>
    <mergeCell ref="A106:C106"/>
    <mergeCell ref="D106:AX106"/>
    <mergeCell ref="AY106:BC106"/>
    <mergeCell ref="A107:C107"/>
    <mergeCell ref="D107:AX107"/>
    <mergeCell ref="AY107:BC107"/>
    <mergeCell ref="A109:D109"/>
    <mergeCell ref="E109:BC109"/>
    <mergeCell ref="A110:D110"/>
    <mergeCell ref="E110:BC110"/>
    <mergeCell ref="A111:D111"/>
    <mergeCell ref="E111:BC111"/>
    <mergeCell ref="A112:D112"/>
    <mergeCell ref="E112:BC112"/>
    <mergeCell ref="AB114:AF114"/>
    <mergeCell ref="AG114:AL114"/>
    <mergeCell ref="AM114:AR114"/>
    <mergeCell ref="AS114:AV114"/>
    <mergeCell ref="AW114:BA114"/>
    <mergeCell ref="BB114:BC114"/>
    <mergeCell ref="A114:A115"/>
    <mergeCell ref="B114:L115"/>
    <mergeCell ref="M114:S115"/>
    <mergeCell ref="T114:AA115"/>
    <mergeCell ref="AB115:AF115"/>
    <mergeCell ref="AG115:AL115"/>
    <mergeCell ref="AM115:AR115"/>
    <mergeCell ref="AS115:AV115"/>
    <mergeCell ref="AW115:BA115"/>
    <mergeCell ref="BB115:BC115"/>
    <mergeCell ref="A102:Q102"/>
    <mergeCell ref="R102:W102"/>
    <mergeCell ref="X102:AB102"/>
    <mergeCell ref="AC102:AG102"/>
    <mergeCell ref="AH102:AM102"/>
    <mergeCell ref="AN102:AS102"/>
    <mergeCell ref="AT102:AW102"/>
    <mergeCell ref="AX102:BB102"/>
    <mergeCell ref="A103:Q103"/>
    <mergeCell ref="R103:W103"/>
    <mergeCell ref="X103:AB103"/>
    <mergeCell ref="AC103:AG103"/>
    <mergeCell ref="AH103:AM103"/>
    <mergeCell ref="AN103:AS103"/>
    <mergeCell ref="AT103:AW103"/>
    <mergeCell ref="AX103:BB103"/>
    <mergeCell ref="A105:C105"/>
    <mergeCell ref="D105:AX105"/>
    <mergeCell ref="AY105:BC105"/>
    <mergeCell ref="A99:Q99"/>
    <mergeCell ref="R99:W99"/>
    <mergeCell ref="X99:AB99"/>
    <mergeCell ref="AC99:AG99"/>
    <mergeCell ref="AH99:AM99"/>
    <mergeCell ref="AN99:AS99"/>
    <mergeCell ref="AT99:AW99"/>
    <mergeCell ref="AX99:BB99"/>
    <mergeCell ref="A100:Q100"/>
    <mergeCell ref="R100:W100"/>
    <mergeCell ref="X100:AB100"/>
    <mergeCell ref="AC100:AG100"/>
    <mergeCell ref="AH100:AM100"/>
    <mergeCell ref="AN100:AS100"/>
    <mergeCell ref="AT100:AW100"/>
    <mergeCell ref="AX100:BB100"/>
    <mergeCell ref="A101:Q101"/>
    <mergeCell ref="R101:W101"/>
    <mergeCell ref="X101:AB101"/>
    <mergeCell ref="AC101:AG101"/>
    <mergeCell ref="AH101:AM101"/>
    <mergeCell ref="AN101:AS101"/>
    <mergeCell ref="AT101:AW101"/>
    <mergeCell ref="AX101:BB101"/>
    <mergeCell ref="A96:Q96"/>
    <mergeCell ref="R96:W96"/>
    <mergeCell ref="X96:AB96"/>
    <mergeCell ref="AC96:AG96"/>
    <mergeCell ref="AH96:AM96"/>
    <mergeCell ref="AN96:AS96"/>
    <mergeCell ref="AT96:AW96"/>
    <mergeCell ref="AX96:BB96"/>
    <mergeCell ref="A97:Q97"/>
    <mergeCell ref="R97:W97"/>
    <mergeCell ref="X97:AB97"/>
    <mergeCell ref="AC97:AG97"/>
    <mergeCell ref="AH97:AM97"/>
    <mergeCell ref="AN97:AS97"/>
    <mergeCell ref="AT97:AW97"/>
    <mergeCell ref="AX97:BB97"/>
    <mergeCell ref="A98:Q98"/>
    <mergeCell ref="R98:W98"/>
    <mergeCell ref="X98:AB98"/>
    <mergeCell ref="AC98:AG98"/>
    <mergeCell ref="AH98:AM98"/>
    <mergeCell ref="AN98:AS98"/>
    <mergeCell ref="AT98:AW98"/>
    <mergeCell ref="AX98:BB98"/>
    <mergeCell ref="A92:Q92"/>
    <mergeCell ref="R92:W92"/>
    <mergeCell ref="X92:AB92"/>
    <mergeCell ref="AC92:AG92"/>
    <mergeCell ref="AH92:AM92"/>
    <mergeCell ref="AN92:AS92"/>
    <mergeCell ref="AT92:AW92"/>
    <mergeCell ref="AX92:BB92"/>
    <mergeCell ref="A93:Q93"/>
    <mergeCell ref="R93:W93"/>
    <mergeCell ref="X93:AB93"/>
    <mergeCell ref="AC93:AG93"/>
    <mergeCell ref="AH93:AM93"/>
    <mergeCell ref="AN93:AS93"/>
    <mergeCell ref="AT93:AW93"/>
    <mergeCell ref="AX93:BB93"/>
    <mergeCell ref="A95:Q95"/>
    <mergeCell ref="R95:W95"/>
    <mergeCell ref="X95:AB95"/>
    <mergeCell ref="AC95:AG95"/>
    <mergeCell ref="AH95:AM95"/>
    <mergeCell ref="AN95:AS95"/>
    <mergeCell ref="AT95:AW95"/>
    <mergeCell ref="AX95:BB95"/>
    <mergeCell ref="A89:Q89"/>
    <mergeCell ref="R89:W89"/>
    <mergeCell ref="X89:AB89"/>
    <mergeCell ref="AC89:AG89"/>
    <mergeCell ref="AH89:AM89"/>
    <mergeCell ref="AN89:AS89"/>
    <mergeCell ref="AT89:AW89"/>
    <mergeCell ref="AX89:BB89"/>
    <mergeCell ref="A90:Q90"/>
    <mergeCell ref="R90:W90"/>
    <mergeCell ref="X90:AB90"/>
    <mergeCell ref="AC90:AG90"/>
    <mergeCell ref="AH90:AM90"/>
    <mergeCell ref="AN90:AS90"/>
    <mergeCell ref="AT90:AW90"/>
    <mergeCell ref="AX90:BB90"/>
    <mergeCell ref="A91:Q91"/>
    <mergeCell ref="R91:W91"/>
    <mergeCell ref="X91:AB91"/>
    <mergeCell ref="AC91:AG91"/>
    <mergeCell ref="AH91:AM91"/>
    <mergeCell ref="AN91:AS91"/>
    <mergeCell ref="AT91:AW91"/>
    <mergeCell ref="AX91:BB91"/>
    <mergeCell ref="B84:L84"/>
    <mergeCell ref="M84:S84"/>
    <mergeCell ref="T84:AA84"/>
    <mergeCell ref="AB84:AF84"/>
    <mergeCell ref="AG84:AL84"/>
    <mergeCell ref="AM84:AR84"/>
    <mergeCell ref="AS84:AV84"/>
    <mergeCell ref="AW84:BA84"/>
    <mergeCell ref="BB84:BC84"/>
    <mergeCell ref="A86:AH86"/>
    <mergeCell ref="AO86:BC86"/>
    <mergeCell ref="R87:AB87"/>
    <mergeCell ref="AC87:AG87"/>
    <mergeCell ref="AH87:AM87"/>
    <mergeCell ref="AN87:AS87"/>
    <mergeCell ref="AT87:AW87"/>
    <mergeCell ref="AX87:BB87"/>
    <mergeCell ref="A87:Q88"/>
    <mergeCell ref="R88:W88"/>
    <mergeCell ref="X88:AB88"/>
    <mergeCell ref="AC88:AG88"/>
    <mergeCell ref="AH88:AM88"/>
    <mergeCell ref="AN88:AS88"/>
    <mergeCell ref="AT88:AW88"/>
    <mergeCell ref="AX88:BB88"/>
    <mergeCell ref="B82:L82"/>
    <mergeCell ref="M82:S82"/>
    <mergeCell ref="T82:AA82"/>
    <mergeCell ref="AB82:AF82"/>
    <mergeCell ref="AG82:AL82"/>
    <mergeCell ref="AM82:AR82"/>
    <mergeCell ref="AS82:AV82"/>
    <mergeCell ref="AW82:BA82"/>
    <mergeCell ref="BB82:BC82"/>
    <mergeCell ref="B83:L83"/>
    <mergeCell ref="M83:S83"/>
    <mergeCell ref="T83:AA83"/>
    <mergeCell ref="AB83:AF83"/>
    <mergeCell ref="AG83:AL83"/>
    <mergeCell ref="AM83:AR83"/>
    <mergeCell ref="AS83:AV83"/>
    <mergeCell ref="AW83:BA83"/>
    <mergeCell ref="BB83:BC83"/>
    <mergeCell ref="B80:L80"/>
    <mergeCell ref="M80:S80"/>
    <mergeCell ref="T80:AA80"/>
    <mergeCell ref="AB80:AF80"/>
    <mergeCell ref="AG80:AL80"/>
    <mergeCell ref="AM80:AR80"/>
    <mergeCell ref="AS80:AV80"/>
    <mergeCell ref="AW80:BA80"/>
    <mergeCell ref="BB80:BC80"/>
    <mergeCell ref="B81:L81"/>
    <mergeCell ref="M81:S81"/>
    <mergeCell ref="T81:AA81"/>
    <mergeCell ref="AB81:AF81"/>
    <mergeCell ref="AG81:AL81"/>
    <mergeCell ref="AM81:AR81"/>
    <mergeCell ref="AS81:AV81"/>
    <mergeCell ref="AW81:BA81"/>
    <mergeCell ref="BB81:BC81"/>
    <mergeCell ref="B78:L78"/>
    <mergeCell ref="M78:S78"/>
    <mergeCell ref="T78:AA78"/>
    <mergeCell ref="AB78:AF78"/>
    <mergeCell ref="AG78:AL78"/>
    <mergeCell ref="AM78:AR78"/>
    <mergeCell ref="AS78:AV78"/>
    <mergeCell ref="AW78:BA78"/>
    <mergeCell ref="BB78:BC78"/>
    <mergeCell ref="B79:L79"/>
    <mergeCell ref="M79:S79"/>
    <mergeCell ref="T79:AA79"/>
    <mergeCell ref="AB79:AF79"/>
    <mergeCell ref="AG79:AL79"/>
    <mergeCell ref="AM79:AR79"/>
    <mergeCell ref="AS79:AV79"/>
    <mergeCell ref="AW79:BA79"/>
    <mergeCell ref="BB79:BC79"/>
    <mergeCell ref="B76:L76"/>
    <mergeCell ref="M76:S76"/>
    <mergeCell ref="T76:AA76"/>
    <mergeCell ref="AB76:AF76"/>
    <mergeCell ref="AG76:AL76"/>
    <mergeCell ref="AM76:AR76"/>
    <mergeCell ref="AS76:AV76"/>
    <mergeCell ref="AW76:BA76"/>
    <mergeCell ref="BB76:BC76"/>
    <mergeCell ref="B77:L77"/>
    <mergeCell ref="M77:S77"/>
    <mergeCell ref="T77:AA77"/>
    <mergeCell ref="AB77:AF77"/>
    <mergeCell ref="AG77:AL77"/>
    <mergeCell ref="AM77:AR77"/>
    <mergeCell ref="AS77:AV77"/>
    <mergeCell ref="AW77:BA77"/>
    <mergeCell ref="BB77:BC77"/>
    <mergeCell ref="AB73:AF73"/>
    <mergeCell ref="AG73:AL73"/>
    <mergeCell ref="AM73:AR73"/>
    <mergeCell ref="AS73:AV73"/>
    <mergeCell ref="AW73:BA73"/>
    <mergeCell ref="BB73:BC73"/>
    <mergeCell ref="A73:A74"/>
    <mergeCell ref="B73:L74"/>
    <mergeCell ref="M73:S74"/>
    <mergeCell ref="T73:AA74"/>
    <mergeCell ref="AB74:AF74"/>
    <mergeCell ref="AG74:AL74"/>
    <mergeCell ref="AM74:AR74"/>
    <mergeCell ref="AS74:AV74"/>
    <mergeCell ref="AW74:BA74"/>
    <mergeCell ref="BB74:BC74"/>
    <mergeCell ref="B75:L75"/>
    <mergeCell ref="M75:S75"/>
    <mergeCell ref="T75:AA75"/>
    <mergeCell ref="AB75:AF75"/>
    <mergeCell ref="AG75:AL75"/>
    <mergeCell ref="AM75:AR75"/>
    <mergeCell ref="AS75:AV75"/>
    <mergeCell ref="AW75:BA75"/>
    <mergeCell ref="BB75:BC75"/>
    <mergeCell ref="A62:BC62"/>
    <mergeCell ref="A64:C64"/>
    <mergeCell ref="D64:AX64"/>
    <mergeCell ref="AY64:BC64"/>
    <mergeCell ref="A65:C65"/>
    <mergeCell ref="D65:AX65"/>
    <mergeCell ref="AY65:BC65"/>
    <mergeCell ref="A66:C66"/>
    <mergeCell ref="D66:AX66"/>
    <mergeCell ref="AY66:BC66"/>
    <mergeCell ref="A68:D68"/>
    <mergeCell ref="E68:BC68"/>
    <mergeCell ref="A69:D69"/>
    <mergeCell ref="E69:BC69"/>
    <mergeCell ref="A70:D70"/>
    <mergeCell ref="E70:BC70"/>
    <mergeCell ref="A71:D71"/>
    <mergeCell ref="E71:BC71"/>
    <mergeCell ref="A58:E58"/>
    <mergeCell ref="F58:J58"/>
    <mergeCell ref="K58:N58"/>
    <mergeCell ref="O58:P58"/>
    <mergeCell ref="Q58:V58"/>
    <mergeCell ref="W58:Z58"/>
    <mergeCell ref="AA58:AE58"/>
    <mergeCell ref="AF58:AJ58"/>
    <mergeCell ref="AK58:AQ58"/>
    <mergeCell ref="AR58:AU58"/>
    <mergeCell ref="AV58:AZ58"/>
    <mergeCell ref="BA58:BC58"/>
    <mergeCell ref="A60:E60"/>
    <mergeCell ref="F60:J60"/>
    <mergeCell ref="K60:N60"/>
    <mergeCell ref="O60:P60"/>
    <mergeCell ref="Q60:V60"/>
    <mergeCell ref="W60:Z60"/>
    <mergeCell ref="AA60:AE60"/>
    <mergeCell ref="AF60:AJ60"/>
    <mergeCell ref="AK60:AQ60"/>
    <mergeCell ref="AR60:AU60"/>
    <mergeCell ref="AV60:AZ60"/>
    <mergeCell ref="BA60:BC60"/>
    <mergeCell ref="A55:E55"/>
    <mergeCell ref="F55:J55"/>
    <mergeCell ref="K55:N55"/>
    <mergeCell ref="O55:P55"/>
    <mergeCell ref="Q55:V55"/>
    <mergeCell ref="W55:Z55"/>
    <mergeCell ref="AA55:AE55"/>
    <mergeCell ref="AF55:AJ55"/>
    <mergeCell ref="AK55:AQ55"/>
    <mergeCell ref="AR55:AU55"/>
    <mergeCell ref="AV55:AZ55"/>
    <mergeCell ref="BA55:BC55"/>
    <mergeCell ref="A57:E57"/>
    <mergeCell ref="F57:J57"/>
    <mergeCell ref="K57:N57"/>
    <mergeCell ref="O57:P57"/>
    <mergeCell ref="Q57:V57"/>
    <mergeCell ref="W57:Z57"/>
    <mergeCell ref="AA57:AE57"/>
    <mergeCell ref="AF57:AJ57"/>
    <mergeCell ref="AK57:AQ57"/>
    <mergeCell ref="AR57:AU57"/>
    <mergeCell ref="AV57:AZ57"/>
    <mergeCell ref="BA57:BC57"/>
    <mergeCell ref="A56:E56"/>
    <mergeCell ref="F56:J56"/>
    <mergeCell ref="K56:N56"/>
    <mergeCell ref="O56:P56"/>
    <mergeCell ref="Q56:V56"/>
    <mergeCell ref="W56:Z56"/>
    <mergeCell ref="AA56:AE56"/>
    <mergeCell ref="AF56:AJ56"/>
    <mergeCell ref="A53:E53"/>
    <mergeCell ref="F53:J53"/>
    <mergeCell ref="K53:N53"/>
    <mergeCell ref="O53:P53"/>
    <mergeCell ref="Q53:V53"/>
    <mergeCell ref="W53:Z53"/>
    <mergeCell ref="AA53:AE53"/>
    <mergeCell ref="AF53:AJ53"/>
    <mergeCell ref="AK53:AQ53"/>
    <mergeCell ref="AR53:AU53"/>
    <mergeCell ref="AV53:AZ53"/>
    <mergeCell ref="BA53:BC53"/>
    <mergeCell ref="A54:E54"/>
    <mergeCell ref="F54:J54"/>
    <mergeCell ref="K54:N54"/>
    <mergeCell ref="O54:P54"/>
    <mergeCell ref="Q54:V54"/>
    <mergeCell ref="W54:Z54"/>
    <mergeCell ref="AA54:AE54"/>
    <mergeCell ref="AF54:AJ54"/>
    <mergeCell ref="AK54:AQ54"/>
    <mergeCell ref="AR54:AU54"/>
    <mergeCell ref="AV54:AZ54"/>
    <mergeCell ref="BA54:BC54"/>
    <mergeCell ref="A51:E51"/>
    <mergeCell ref="F51:J51"/>
    <mergeCell ref="K51:N51"/>
    <mergeCell ref="O51:P51"/>
    <mergeCell ref="Q51:V51"/>
    <mergeCell ref="W51:Z51"/>
    <mergeCell ref="AA51:AE51"/>
    <mergeCell ref="AF51:AJ51"/>
    <mergeCell ref="AK51:AQ51"/>
    <mergeCell ref="AR51:AU51"/>
    <mergeCell ref="AV51:AZ51"/>
    <mergeCell ref="BA51:BC51"/>
    <mergeCell ref="A52:E52"/>
    <mergeCell ref="F52:J52"/>
    <mergeCell ref="K52:N52"/>
    <mergeCell ref="O52:P52"/>
    <mergeCell ref="Q52:V52"/>
    <mergeCell ref="W52:Z52"/>
    <mergeCell ref="AA52:AE52"/>
    <mergeCell ref="AF52:AJ52"/>
    <mergeCell ref="AK52:AQ52"/>
    <mergeCell ref="AR52:AU52"/>
    <mergeCell ref="AV52:AZ52"/>
    <mergeCell ref="BA52:BC52"/>
    <mergeCell ref="A49:E49"/>
    <mergeCell ref="F49:J49"/>
    <mergeCell ref="K49:N49"/>
    <mergeCell ref="O49:P49"/>
    <mergeCell ref="Q49:V49"/>
    <mergeCell ref="W49:Z49"/>
    <mergeCell ref="AA49:AE49"/>
    <mergeCell ref="AF49:AJ49"/>
    <mergeCell ref="AK49:AQ49"/>
    <mergeCell ref="AR49:AU49"/>
    <mergeCell ref="AV49:AZ49"/>
    <mergeCell ref="BA49:BC49"/>
    <mergeCell ref="A50:E50"/>
    <mergeCell ref="F50:J50"/>
    <mergeCell ref="K50:N50"/>
    <mergeCell ref="O50:P50"/>
    <mergeCell ref="Q50:V50"/>
    <mergeCell ref="W50:Z50"/>
    <mergeCell ref="AA50:AE50"/>
    <mergeCell ref="AF50:AJ50"/>
    <mergeCell ref="AK50:AQ50"/>
    <mergeCell ref="AR50:AU50"/>
    <mergeCell ref="AV50:AZ50"/>
    <mergeCell ref="BA50:BC50"/>
    <mergeCell ref="A45:BC45"/>
    <mergeCell ref="A46:BC46"/>
    <mergeCell ref="F47:Z47"/>
    <mergeCell ref="AA47:AE47"/>
    <mergeCell ref="AF47:AJ47"/>
    <mergeCell ref="AK47:AQ47"/>
    <mergeCell ref="AR47:AU47"/>
    <mergeCell ref="AV47:AZ47"/>
    <mergeCell ref="BA47:BC47"/>
    <mergeCell ref="A47:E48"/>
    <mergeCell ref="F48:J48"/>
    <mergeCell ref="K48:N48"/>
    <mergeCell ref="O48:P48"/>
    <mergeCell ref="Q48:V48"/>
    <mergeCell ref="W48:Z48"/>
    <mergeCell ref="AA48:AE48"/>
    <mergeCell ref="AF48:AJ48"/>
    <mergeCell ref="AK48:AQ48"/>
    <mergeCell ref="AR48:AU48"/>
    <mergeCell ref="AV48:AZ48"/>
    <mergeCell ref="BA48:BC48"/>
    <mergeCell ref="A41:G41"/>
    <mergeCell ref="H41:N41"/>
    <mergeCell ref="O41:P41"/>
    <mergeCell ref="Q41:V41"/>
    <mergeCell ref="W41:Z41"/>
    <mergeCell ref="AA41:AE41"/>
    <mergeCell ref="AF41:AK41"/>
    <mergeCell ref="AL41:AQ41"/>
    <mergeCell ref="AR41:AV41"/>
    <mergeCell ref="AW41:BA41"/>
    <mergeCell ref="BB41:BC41"/>
    <mergeCell ref="A42:G43"/>
    <mergeCell ref="H42:N43"/>
    <mergeCell ref="O42:P43"/>
    <mergeCell ref="Q42:V43"/>
    <mergeCell ref="W42:Z43"/>
    <mergeCell ref="AA42:AE43"/>
    <mergeCell ref="AF42:AK43"/>
    <mergeCell ref="AL42:AQ43"/>
    <mergeCell ref="AR42:AV43"/>
    <mergeCell ref="AW42:BA43"/>
    <mergeCell ref="BB42:BC43"/>
    <mergeCell ref="A35:F35"/>
    <mergeCell ref="G35:K35"/>
    <mergeCell ref="L35:M35"/>
    <mergeCell ref="N35:O35"/>
    <mergeCell ref="P35:U35"/>
    <mergeCell ref="V35:X35"/>
    <mergeCell ref="Y35:AI35"/>
    <mergeCell ref="AJ35:AO35"/>
    <mergeCell ref="AP35:AT35"/>
    <mergeCell ref="AU35:AY35"/>
    <mergeCell ref="AZ35:BC35"/>
    <mergeCell ref="A37:BC37"/>
    <mergeCell ref="A38:BC38"/>
    <mergeCell ref="H39:N39"/>
    <mergeCell ref="O39:Z39"/>
    <mergeCell ref="AA39:AQ39"/>
    <mergeCell ref="AR39:BC39"/>
    <mergeCell ref="A39:G40"/>
    <mergeCell ref="H40:J40"/>
    <mergeCell ref="K40:N40"/>
    <mergeCell ref="O40:P40"/>
    <mergeCell ref="Q40:V40"/>
    <mergeCell ref="W40:Z40"/>
    <mergeCell ref="AA40:AE40"/>
    <mergeCell ref="AF40:AK40"/>
    <mergeCell ref="AL40:AQ40"/>
    <mergeCell ref="AR40:AV40"/>
    <mergeCell ref="AW40:BA40"/>
    <mergeCell ref="BB40:BC40"/>
    <mergeCell ref="A33:F33"/>
    <mergeCell ref="G33:K33"/>
    <mergeCell ref="L33:M33"/>
    <mergeCell ref="N33:O33"/>
    <mergeCell ref="P33:U33"/>
    <mergeCell ref="V33:X33"/>
    <mergeCell ref="Y33:AI33"/>
    <mergeCell ref="AJ33:AO33"/>
    <mergeCell ref="AP33:AT33"/>
    <mergeCell ref="AU33:AY33"/>
    <mergeCell ref="AZ33:BC33"/>
    <mergeCell ref="A34:F34"/>
    <mergeCell ref="G34:K34"/>
    <mergeCell ref="L34:M34"/>
    <mergeCell ref="N34:O34"/>
    <mergeCell ref="P34:U34"/>
    <mergeCell ref="V34:X34"/>
    <mergeCell ref="Y34:AI34"/>
    <mergeCell ref="AJ34:AO34"/>
    <mergeCell ref="AP34:AT34"/>
    <mergeCell ref="AU34:AY34"/>
    <mergeCell ref="AZ34:BC34"/>
    <mergeCell ref="A31:F31"/>
    <mergeCell ref="G31:K31"/>
    <mergeCell ref="L31:M31"/>
    <mergeCell ref="N31:O31"/>
    <mergeCell ref="P31:U31"/>
    <mergeCell ref="V31:X31"/>
    <mergeCell ref="Y31:AI31"/>
    <mergeCell ref="AJ31:AO31"/>
    <mergeCell ref="AP31:AT31"/>
    <mergeCell ref="AU31:AY31"/>
    <mergeCell ref="AZ31:BC31"/>
    <mergeCell ref="A32:F32"/>
    <mergeCell ref="G32:K32"/>
    <mergeCell ref="L32:M32"/>
    <mergeCell ref="N32:O32"/>
    <mergeCell ref="P32:U32"/>
    <mergeCell ref="V32:X32"/>
    <mergeCell ref="Y32:AI32"/>
    <mergeCell ref="AJ32:AO32"/>
    <mergeCell ref="AP32:AT32"/>
    <mergeCell ref="AU32:AY32"/>
    <mergeCell ref="AZ32:BC32"/>
    <mergeCell ref="A29:F29"/>
    <mergeCell ref="G29:U29"/>
    <mergeCell ref="V29:X29"/>
    <mergeCell ref="Y29:AI29"/>
    <mergeCell ref="AJ29:AO29"/>
    <mergeCell ref="AP29:AT29"/>
    <mergeCell ref="AU29:AY29"/>
    <mergeCell ref="AZ29:BC29"/>
    <mergeCell ref="A30:F30"/>
    <mergeCell ref="G30:K30"/>
    <mergeCell ref="L30:M30"/>
    <mergeCell ref="N30:O30"/>
    <mergeCell ref="P30:U30"/>
    <mergeCell ref="V30:X30"/>
    <mergeCell ref="Y30:AI30"/>
    <mergeCell ref="AJ30:AO30"/>
    <mergeCell ref="AP30:AT30"/>
    <mergeCell ref="AU30:AY30"/>
    <mergeCell ref="AZ30:BC30"/>
    <mergeCell ref="G27:U27"/>
    <mergeCell ref="V27:X27"/>
    <mergeCell ref="Y27:AI27"/>
    <mergeCell ref="AJ27:AO27"/>
    <mergeCell ref="AP27:AT27"/>
    <mergeCell ref="AU27:AY27"/>
    <mergeCell ref="AZ27:BC27"/>
    <mergeCell ref="A27:F28"/>
    <mergeCell ref="G28:K28"/>
    <mergeCell ref="L28:M28"/>
    <mergeCell ref="N28:O28"/>
    <mergeCell ref="P28:U28"/>
    <mergeCell ref="V28:X28"/>
    <mergeCell ref="Y28:AI28"/>
    <mergeCell ref="AJ28:AO28"/>
    <mergeCell ref="AP28:AT28"/>
    <mergeCell ref="AU28:AY28"/>
    <mergeCell ref="AZ28:BC28"/>
    <mergeCell ref="A24:F24"/>
    <mergeCell ref="G24:M24"/>
    <mergeCell ref="N24:U24"/>
    <mergeCell ref="V24:X24"/>
    <mergeCell ref="Y24:AI24"/>
    <mergeCell ref="AJ24:AO24"/>
    <mergeCell ref="AP24:AT24"/>
    <mergeCell ref="AU24:AY24"/>
    <mergeCell ref="AZ24:BC24"/>
    <mergeCell ref="A25:F25"/>
    <mergeCell ref="G25:M25"/>
    <mergeCell ref="N25:U25"/>
    <mergeCell ref="V25:X25"/>
    <mergeCell ref="Y25:AI25"/>
    <mergeCell ref="AJ25:AO25"/>
    <mergeCell ref="AP25:AT25"/>
    <mergeCell ref="AU25:AY25"/>
    <mergeCell ref="AZ25:BC25"/>
    <mergeCell ref="A22:F22"/>
    <mergeCell ref="G22:M22"/>
    <mergeCell ref="N22:U22"/>
    <mergeCell ref="V22:X22"/>
    <mergeCell ref="Y22:AI22"/>
    <mergeCell ref="AJ22:AO22"/>
    <mergeCell ref="AP22:AT22"/>
    <mergeCell ref="AU22:AY22"/>
    <mergeCell ref="AZ22:BC22"/>
    <mergeCell ref="A23:F23"/>
    <mergeCell ref="G23:M23"/>
    <mergeCell ref="N23:U23"/>
    <mergeCell ref="V23:X23"/>
    <mergeCell ref="Y23:AI23"/>
    <mergeCell ref="AJ23:AO23"/>
    <mergeCell ref="AP23:AT23"/>
    <mergeCell ref="AU23:AY23"/>
    <mergeCell ref="AZ23:BC23"/>
    <mergeCell ref="A20:F20"/>
    <mergeCell ref="G20:M20"/>
    <mergeCell ref="N20:U20"/>
    <mergeCell ref="V20:X20"/>
    <mergeCell ref="Y20:AI20"/>
    <mergeCell ref="AJ20:AO20"/>
    <mergeCell ref="AP20:AT20"/>
    <mergeCell ref="AU20:AY20"/>
    <mergeCell ref="AZ20:BC20"/>
    <mergeCell ref="A21:F21"/>
    <mergeCell ref="G21:M21"/>
    <mergeCell ref="N21:U21"/>
    <mergeCell ref="V21:X21"/>
    <mergeCell ref="Y21:AI21"/>
    <mergeCell ref="AJ21:AO21"/>
    <mergeCell ref="AP21:AT21"/>
    <mergeCell ref="AU21:AY21"/>
    <mergeCell ref="AZ21:BC21"/>
    <mergeCell ref="A18:F18"/>
    <mergeCell ref="G18:M18"/>
    <mergeCell ref="N18:U18"/>
    <mergeCell ref="V18:X18"/>
    <mergeCell ref="Y18:AI18"/>
    <mergeCell ref="AJ18:AO18"/>
    <mergeCell ref="AP18:AT18"/>
    <mergeCell ref="AU18:AY18"/>
    <mergeCell ref="AZ18:BC18"/>
    <mergeCell ref="A19:F19"/>
    <mergeCell ref="G19:M19"/>
    <mergeCell ref="N19:U19"/>
    <mergeCell ref="V19:X19"/>
    <mergeCell ref="Y19:AI19"/>
    <mergeCell ref="AJ19:AO19"/>
    <mergeCell ref="AP19:AT19"/>
    <mergeCell ref="AU19:AY19"/>
    <mergeCell ref="AZ19:BC19"/>
    <mergeCell ref="A16:F16"/>
    <mergeCell ref="G16:M16"/>
    <mergeCell ref="N16:U16"/>
    <mergeCell ref="V16:X16"/>
    <mergeCell ref="Y16:AI16"/>
    <mergeCell ref="AJ16:AO16"/>
    <mergeCell ref="AP16:AT16"/>
    <mergeCell ref="AU16:AY16"/>
    <mergeCell ref="AZ16:BC16"/>
    <mergeCell ref="A17:F17"/>
    <mergeCell ref="G17:M17"/>
    <mergeCell ref="N17:U17"/>
    <mergeCell ref="V17:X17"/>
    <mergeCell ref="Y17:AI17"/>
    <mergeCell ref="AJ17:AO17"/>
    <mergeCell ref="AP17:AT17"/>
    <mergeCell ref="AU17:AY17"/>
    <mergeCell ref="AZ17:BC17"/>
    <mergeCell ref="A14:F14"/>
    <mergeCell ref="G14:M14"/>
    <mergeCell ref="N14:U14"/>
    <mergeCell ref="V14:X14"/>
    <mergeCell ref="Y14:AI14"/>
    <mergeCell ref="AJ14:AO14"/>
    <mergeCell ref="AP14:AT14"/>
    <mergeCell ref="AU14:AY14"/>
    <mergeCell ref="AZ14:BC14"/>
    <mergeCell ref="A15:F15"/>
    <mergeCell ref="G15:M15"/>
    <mergeCell ref="N15:U15"/>
    <mergeCell ref="V15:X15"/>
    <mergeCell ref="Y15:AI15"/>
    <mergeCell ref="AJ15:AO15"/>
    <mergeCell ref="AP15:AT15"/>
    <mergeCell ref="AU15:AY15"/>
    <mergeCell ref="AZ15:BC15"/>
    <mergeCell ref="A12:F12"/>
    <mergeCell ref="G12:M12"/>
    <mergeCell ref="N12:U12"/>
    <mergeCell ref="V12:X12"/>
    <mergeCell ref="Y12:AI12"/>
    <mergeCell ref="AJ12:AO12"/>
    <mergeCell ref="AP12:AT12"/>
    <mergeCell ref="AU12:AY12"/>
    <mergeCell ref="AZ12:BC12"/>
    <mergeCell ref="A13:F13"/>
    <mergeCell ref="G13:M13"/>
    <mergeCell ref="N13:U13"/>
    <mergeCell ref="V13:X13"/>
    <mergeCell ref="Y13:AI13"/>
    <mergeCell ref="AJ13:AO13"/>
    <mergeCell ref="AP13:AT13"/>
    <mergeCell ref="AU13:AY13"/>
    <mergeCell ref="AZ13:BC13"/>
    <mergeCell ref="A10:F10"/>
    <mergeCell ref="G10:U10"/>
    <mergeCell ref="V10:X10"/>
    <mergeCell ref="Y10:AI10"/>
    <mergeCell ref="AJ10:AO10"/>
    <mergeCell ref="AP10:AT10"/>
    <mergeCell ref="AU10:AY10"/>
    <mergeCell ref="AZ10:BC10"/>
    <mergeCell ref="A11:F11"/>
    <mergeCell ref="G11:M11"/>
    <mergeCell ref="N11:U11"/>
    <mergeCell ref="V11:X11"/>
    <mergeCell ref="Y11:AI11"/>
    <mergeCell ref="AJ11:AO11"/>
    <mergeCell ref="AP11:AT11"/>
    <mergeCell ref="AU11:AY11"/>
    <mergeCell ref="AZ11:BC11"/>
    <mergeCell ref="A1:I1"/>
    <mergeCell ref="J1:T1"/>
    <mergeCell ref="AR1:BC1"/>
    <mergeCell ref="A2:I2"/>
    <mergeCell ref="J2:T2"/>
    <mergeCell ref="A4:H4"/>
    <mergeCell ref="I4:R4"/>
    <mergeCell ref="S4:AC4"/>
    <mergeCell ref="A5:BC5"/>
    <mergeCell ref="A6:BC6"/>
    <mergeCell ref="A7:BC7"/>
    <mergeCell ref="G8:U8"/>
    <mergeCell ref="V8:X8"/>
    <mergeCell ref="Y8:AI8"/>
    <mergeCell ref="AJ8:AO8"/>
    <mergeCell ref="AP8:AT8"/>
    <mergeCell ref="AU8:AY8"/>
    <mergeCell ref="AZ8:BC8"/>
    <mergeCell ref="A8:F9"/>
    <mergeCell ref="G9:M9"/>
    <mergeCell ref="N9:U9"/>
    <mergeCell ref="V9:X9"/>
    <mergeCell ref="Y9:AI9"/>
    <mergeCell ref="AJ9:AO9"/>
    <mergeCell ref="AP9:AT9"/>
    <mergeCell ref="AU9:AY9"/>
    <mergeCell ref="AZ9:BC9"/>
  </mergeCells>
  <pageMargins left="0.39" right="0.39" top="0.39" bottom="0.39" header="0" footer="0"/>
  <pageSetup paperSize="9" scale="68"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Page1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C:\inetpub\wwwroot\BPMIS\App_Data\CapitalExpenditureEstimation.frx</dc:title>
  <dc:creator>FastReport.NET</dc:creator>
  <cp:lastModifiedBy>Ina Școlnîi</cp:lastModifiedBy>
  <cp:lastPrinted>2024-09-09T14:29:23Z</cp:lastPrinted>
  <dcterms:created xsi:type="dcterms:W3CDTF">2009-06-17T07:33:19Z</dcterms:created>
  <dcterms:modified xsi:type="dcterms:W3CDTF">2024-12-23T08:14:13Z</dcterms:modified>
</cp:coreProperties>
</file>